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677" activeTab="8"/>
  </bookViews>
  <sheets>
    <sheet name="封面" sheetId="1" r:id="rId1"/>
    <sheet name="拨款收支总表1" sheetId="2" r:id="rId2"/>
    <sheet name="一般支出表2" sheetId="3" r:id="rId3"/>
    <sheet name="基本支出表3" sheetId="4" r:id="rId4"/>
    <sheet name="收支总表4" sheetId="5" r:id="rId5"/>
    <sheet name="收入总表5" sheetId="6" r:id="rId6"/>
    <sheet name="支出总表6" sheetId="7" r:id="rId7"/>
    <sheet name="基金预算7" sheetId="8" r:id="rId8"/>
    <sheet name="全口径三公表8" sheetId="9" r:id="rId9"/>
  </sheets>
  <definedNames>
    <definedName name="_xlnm.Print_Titles" localSheetId="1">'拨款收支总表1'!$4:$5</definedName>
    <definedName name="_xlnm.Print_Titles" localSheetId="4">'收支总表4'!$4:$5</definedName>
  </definedNames>
  <calcPr fullCalcOnLoad="1"/>
</workbook>
</file>

<file path=xl/comments8.xml><?xml version="1.0" encoding="utf-8"?>
<comments xmlns="http://schemas.openxmlformats.org/spreadsheetml/2006/main">
  <authors>
    <author>Lenovo User</author>
  </authors>
  <commentList>
    <comment ref="A3" authorId="0">
      <text>
        <r>
          <rPr>
            <b/>
            <sz val="9"/>
            <rFont val="宋体"/>
            <family val="0"/>
          </rPr>
          <t>Lenovo User: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<sst xmlns="http://schemas.openxmlformats.org/spreadsheetml/2006/main" count="345" uniqueCount="219">
  <si>
    <t>附件</t>
  </si>
  <si>
    <t>2019年度部门预算、</t>
  </si>
  <si>
    <t>财政拨款“三公”经费预算公开表</t>
  </si>
  <si>
    <t>表1</t>
  </si>
  <si>
    <t>财政拨款收支预算总表</t>
  </si>
  <si>
    <t>单位：万元</t>
  </si>
  <si>
    <t>收    入</t>
  </si>
  <si>
    <t>支    出</t>
  </si>
  <si>
    <t>收入项目</t>
  </si>
  <si>
    <t>预算数</t>
  </si>
  <si>
    <t>支出项目（功能分类）</t>
  </si>
  <si>
    <t>一般公共预算财政拨款</t>
  </si>
  <si>
    <t>政府性基金预算拨款</t>
  </si>
  <si>
    <t>支出项目
（性质）</t>
  </si>
  <si>
    <t>一、一般公共预算拨款</t>
  </si>
  <si>
    <t>一、一般公共服务支出</t>
  </si>
  <si>
    <t>一、基本支出</t>
  </si>
  <si>
    <t xml:space="preserve">     1.市本级安排</t>
  </si>
  <si>
    <t>二、外交支出</t>
  </si>
  <si>
    <t xml:space="preserve">    人员经费</t>
  </si>
  <si>
    <t xml:space="preserve">        其中：纳入预算管理的非税收入  </t>
  </si>
  <si>
    <t>三、国防支出</t>
  </si>
  <si>
    <t xml:space="preserve">    公用经费</t>
  </si>
  <si>
    <t xml:space="preserve">        其中：纳入预算外专户管理非税收入  </t>
  </si>
  <si>
    <t>四、公共安全支出</t>
  </si>
  <si>
    <t>二、项目支出</t>
  </si>
  <si>
    <t xml:space="preserve">     2.自治区提前下达专项资金</t>
  </si>
  <si>
    <t>五、教育支出</t>
  </si>
  <si>
    <t xml:space="preserve">    </t>
  </si>
  <si>
    <t>二、政府性基金预算拨款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</si>
  <si>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</si>
  <si>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</si>
  <si>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</si>
  <si>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</si>
  <si>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</si>
  <si>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</si>
  <si>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</si>
  <si>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</si>
  <si>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</si>
  <si>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</si>
  <si>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</si>
  <si>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</si>
  <si>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</si>
  <si>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</si>
  <si>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</si>
  <si>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二十一、预备费</t>
  </si>
  <si>
    <t>二十二、其他支出</t>
  </si>
  <si>
    <t>本年收入合计</t>
  </si>
  <si>
    <t>二十三、债务还本支出</t>
  </si>
  <si>
    <t>三、上年结转</t>
  </si>
  <si>
    <t>二十四、债务付息支出</t>
  </si>
  <si>
    <t>二十五、债务发行费用支出</t>
  </si>
  <si>
    <t>本年支出合计</t>
  </si>
  <si>
    <t>结转下年</t>
  </si>
  <si>
    <t>收入总计</t>
  </si>
  <si>
    <t>本年支出总计</t>
  </si>
  <si>
    <t>表2</t>
  </si>
  <si>
    <t>一般公共预算财政拨款支出预算表</t>
  </si>
  <si>
    <t>功能分类科目</t>
  </si>
  <si>
    <t>合  计</t>
  </si>
  <si>
    <t>基本支出</t>
  </si>
  <si>
    <t>项目支出</t>
  </si>
  <si>
    <t>科目编码</t>
  </si>
  <si>
    <t>科目名称</t>
  </si>
  <si>
    <t>类</t>
  </si>
  <si>
    <t>款</t>
  </si>
  <si>
    <t>项</t>
  </si>
  <si>
    <t>合计</t>
  </si>
  <si>
    <t>201</t>
  </si>
  <si>
    <t xml:space="preserve">  一般公共服务支出</t>
  </si>
  <si>
    <t>11</t>
  </si>
  <si>
    <t xml:space="preserve">    纪检监察事务</t>
  </si>
  <si>
    <t>01</t>
  </si>
  <si>
    <t xml:space="preserve">      行政运行（纪检监察事务）</t>
  </si>
  <si>
    <t>02</t>
  </si>
  <si>
    <t xml:space="preserve">      一般行政管理事务（纪检监察事务）</t>
  </si>
  <si>
    <t>03</t>
  </si>
  <si>
    <t xml:space="preserve">      机关服务（纪检监察事务）</t>
  </si>
  <si>
    <t>04</t>
  </si>
  <si>
    <t xml:space="preserve">      大案要案查处</t>
  </si>
  <si>
    <t>208</t>
  </si>
  <si>
    <t xml:space="preserve">  社会保障和就业支出</t>
  </si>
  <si>
    <t>05</t>
  </si>
  <si>
    <t xml:space="preserve">    行政事业单位离退休</t>
  </si>
  <si>
    <t xml:space="preserve">      归口管理的行政单位离退休</t>
  </si>
  <si>
    <t xml:space="preserve">      机关事业单位基本养老保险缴费支出</t>
  </si>
  <si>
    <t>210</t>
  </si>
  <si>
    <t xml:space="preserve">  医疗卫生与计划生育支出</t>
  </si>
  <si>
    <t xml:space="preserve">    行政事业单位医疗</t>
  </si>
  <si>
    <t xml:space="preserve">      行政单位医疗</t>
  </si>
  <si>
    <t>221</t>
  </si>
  <si>
    <t xml:space="preserve">  住房保障支出</t>
  </si>
  <si>
    <t xml:space="preserve">    住房改革支出</t>
  </si>
  <si>
    <t xml:space="preserve">      住房公积金</t>
  </si>
  <si>
    <t>表3</t>
  </si>
  <si>
    <t>一般公共预算财政拨款基本支出预算表</t>
  </si>
  <si>
    <t>经济分类科目</t>
  </si>
  <si>
    <t>301</t>
  </si>
  <si>
    <t>工资福利支出</t>
  </si>
  <si>
    <t>30101</t>
  </si>
  <si>
    <t xml:space="preserve">  基本工资</t>
  </si>
  <si>
    <t>30102</t>
  </si>
  <si>
    <t xml:space="preserve">  津贴补贴</t>
  </si>
  <si>
    <t>30108</t>
  </si>
  <si>
    <t xml:space="preserve">  机关事业单位基本养老保险缴费</t>
  </si>
  <si>
    <t>3011201</t>
  </si>
  <si>
    <t xml:space="preserve">  医疗保险缴费</t>
  </si>
  <si>
    <t>30113</t>
  </si>
  <si>
    <t xml:space="preserve">  住房公积金</t>
  </si>
  <si>
    <t>3011501</t>
  </si>
  <si>
    <t xml:space="preserve">  保留性津补贴</t>
  </si>
  <si>
    <t>3011502</t>
  </si>
  <si>
    <t xml:space="preserve">  工作性津补贴</t>
  </si>
  <si>
    <t>3011503</t>
  </si>
  <si>
    <t xml:space="preserve">  生活性津补贴</t>
  </si>
  <si>
    <t>3011505</t>
  </si>
  <si>
    <t xml:space="preserve">  其他津补贴</t>
  </si>
  <si>
    <t>3011604</t>
  </si>
  <si>
    <t xml:space="preserve">  其他特殊岗位津贴</t>
  </si>
  <si>
    <t>3019901</t>
  </si>
  <si>
    <t xml:space="preserve">  年终一次性奖金</t>
  </si>
  <si>
    <t>3019903</t>
  </si>
  <si>
    <t xml:space="preserve">  其他工资福利支出</t>
  </si>
  <si>
    <t>302</t>
  </si>
  <si>
    <t>商品和服务支出</t>
  </si>
  <si>
    <t>30201</t>
  </si>
  <si>
    <t xml:space="preserve">  办公费</t>
  </si>
  <si>
    <t>30202</t>
  </si>
  <si>
    <t xml:space="preserve">  印刷费</t>
  </si>
  <si>
    <t>30211</t>
  </si>
  <si>
    <t xml:space="preserve">  差旅费</t>
  </si>
  <si>
    <t>30216</t>
  </si>
  <si>
    <t xml:space="preserve">  培训费</t>
  </si>
  <si>
    <t>30217</t>
  </si>
  <si>
    <t xml:space="preserve">  公务接待费</t>
  </si>
  <si>
    <t>30226</t>
  </si>
  <si>
    <t xml:space="preserve">  劳务费</t>
  </si>
  <si>
    <t>30228</t>
  </si>
  <si>
    <t xml:space="preserve">  工会经费</t>
  </si>
  <si>
    <t>30229</t>
  </si>
  <si>
    <t xml:space="preserve">  福利费</t>
  </si>
  <si>
    <t>30231</t>
  </si>
  <si>
    <t xml:space="preserve">  公务用车运行维护费</t>
  </si>
  <si>
    <t>30237</t>
  </si>
  <si>
    <t xml:space="preserve">  其他交通工具运行维护</t>
  </si>
  <si>
    <t>30241</t>
  </si>
  <si>
    <t xml:space="preserve">  在职人员交通费补贴</t>
  </si>
  <si>
    <t>30242</t>
  </si>
  <si>
    <t xml:space="preserve">  离休人员交通费补贴</t>
  </si>
  <si>
    <t>30243</t>
  </si>
  <si>
    <t xml:space="preserve">  退休人员交通费补贴</t>
  </si>
  <si>
    <t>30244</t>
  </si>
  <si>
    <t xml:space="preserve">  公务用车改革补贴</t>
  </si>
  <si>
    <t>303</t>
  </si>
  <si>
    <t>对个人和家庭的补助</t>
  </si>
  <si>
    <t>30301</t>
  </si>
  <si>
    <t xml:space="preserve">  离休费</t>
  </si>
  <si>
    <t>30302</t>
  </si>
  <si>
    <t xml:space="preserve">  退休费</t>
  </si>
  <si>
    <t>30315</t>
  </si>
  <si>
    <t xml:space="preserve">  遗属人员补助</t>
  </si>
  <si>
    <t>表4</t>
  </si>
  <si>
    <t>部门收支预算总表</t>
  </si>
  <si>
    <t>收入</t>
  </si>
  <si>
    <t>支出</t>
  </si>
  <si>
    <t>功能分类</t>
  </si>
  <si>
    <t>支出项目（性质）</t>
  </si>
  <si>
    <t xml:space="preserve">   人员经费</t>
  </si>
  <si>
    <t xml:space="preserve">   公用经费</t>
  </si>
  <si>
    <t xml:space="preserve">        其中：纳入预算外专户管理的非税收入</t>
  </si>
  <si>
    <t>三、事业单位经营支出</t>
  </si>
  <si>
    <t>四、上缴上级支出</t>
  </si>
  <si>
    <t>五、对附属单位补助支出</t>
  </si>
  <si>
    <t>三、事业收入</t>
  </si>
  <si>
    <t xml:space="preserve">    其中：纳入专户管理的教育收费收入</t>
  </si>
  <si>
    <t>四、其他收入</t>
  </si>
  <si>
    <t>五、上年结转</t>
  </si>
  <si>
    <t>六、结转下年</t>
  </si>
  <si>
    <t>表5</t>
  </si>
  <si>
    <t>部门收入预算总表</t>
  </si>
  <si>
    <t>单位编码</t>
  </si>
  <si>
    <t>单位名称</t>
  </si>
  <si>
    <t>上年结转</t>
  </si>
  <si>
    <t>拨款
拨款（补助）</t>
  </si>
  <si>
    <t>纳入预算管理的一般性非税收入</t>
  </si>
  <si>
    <t>纳入预算内管理的政府性基金收入</t>
  </si>
  <si>
    <t>纳入预算外专户管理的非税收入</t>
  </si>
  <si>
    <t>事业单位经营收入</t>
  </si>
  <si>
    <t>其他收入</t>
  </si>
  <si>
    <t>105</t>
  </si>
  <si>
    <t>中共鄂尔多斯市纪律检查委员会</t>
  </si>
  <si>
    <t xml:space="preserve">  105001</t>
  </si>
  <si>
    <t xml:space="preserve">  中共鄂尔多斯市纪律检查委员会</t>
  </si>
  <si>
    <t>表6</t>
  </si>
  <si>
    <t>部门支出预算总表</t>
  </si>
  <si>
    <t>事业单位
经营支出</t>
  </si>
  <si>
    <t>上缴上级支出</t>
  </si>
  <si>
    <t>对附属单位          补助支出</t>
  </si>
  <si>
    <t>表7</t>
  </si>
  <si>
    <t>政府性基金预算财政拨款支出预算表</t>
  </si>
  <si>
    <t>本年政府性基金预算财政拨款</t>
  </si>
  <si>
    <t>注：我单位本年度没有此项支出预算。</t>
  </si>
  <si>
    <t>表8</t>
  </si>
  <si>
    <t>财政拨款“三公”经费支出预算表</t>
  </si>
  <si>
    <t>项    目</t>
  </si>
  <si>
    <t>上年预算数</t>
  </si>
  <si>
    <t>本年预算数</t>
  </si>
  <si>
    <t>本年比上年增减情况</t>
  </si>
  <si>
    <t>合 计</t>
  </si>
  <si>
    <t>一般公共       预算拨款</t>
  </si>
  <si>
    <t>一般公共预算拨款</t>
  </si>
  <si>
    <t>增减额</t>
  </si>
  <si>
    <t>增减%</t>
  </si>
  <si>
    <t>合    计</t>
  </si>
  <si>
    <t>1.因公出国（境）费用</t>
  </si>
  <si>
    <t>2.公务接待费</t>
  </si>
  <si>
    <t>3.公务用车购置及运行费</t>
  </si>
  <si>
    <t xml:space="preserve">   其中：（1）公务用车运行维护费</t>
  </si>
  <si>
    <t xml:space="preserve">         （2）公务用车购置费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</si>
</sst>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_);[Red]\(#,##0\)"/>
    <numFmt numFmtId="178" formatCode="#,##0_ "/>
    <numFmt numFmtId="179" formatCode="#,##0.00_);[Red]\(#,##0.00\)"/>
    <numFmt numFmtId="180" formatCode=";;"/>
    <numFmt numFmtId="181" formatCode="#,##0_ ;[Red]\-#,##0\ "/>
    <numFmt numFmtId="182" formatCode="#,##0.0000"/>
  </numFmts>
  <fonts count="41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2"/>
      <name val="仿宋_GB2312"/>
      <family val="3"/>
    </font>
    <font>
      <sz val="12"/>
      <name val="黑体"/>
      <family val="3"/>
    </font>
    <font>
      <sz val="15.5"/>
      <name val="黑体"/>
      <family val="3"/>
    </font>
    <font>
      <sz val="19.5"/>
      <name val="方正小标宋_GBK"/>
      <family val="0"/>
    </font>
    <font>
      <sz val="12"/>
      <color indexed="8"/>
      <name val="仿宋_GB2312"/>
      <family val="3"/>
    </font>
    <font>
      <sz val="9"/>
      <name val="宋体"/>
      <family val="0"/>
    </font>
    <font>
      <sz val="11"/>
      <name val="仿宋_GB2312"/>
      <family val="3"/>
    </font>
    <font>
      <sz val="11"/>
      <name val="黑体"/>
      <family val="3"/>
    </font>
    <font>
      <b/>
      <sz val="10"/>
      <name val="仿宋_GB2312"/>
      <family val="3"/>
    </font>
    <font>
      <b/>
      <sz val="10"/>
      <name val="黑体"/>
      <family val="3"/>
    </font>
    <font>
      <b/>
      <sz val="12"/>
      <name val="方正小标宋_GBK"/>
      <family val="0"/>
    </font>
    <font>
      <sz val="9"/>
      <color indexed="8"/>
      <name val="宋体"/>
      <family val="0"/>
    </font>
    <font>
      <sz val="20"/>
      <name val="方正小标宋_GBK"/>
      <family val="0"/>
    </font>
    <font>
      <sz val="16"/>
      <name val="方正小标宋_GBK"/>
      <family val="0"/>
    </font>
    <font>
      <sz val="30"/>
      <name val="方正小标宋_GBK"/>
      <family val="0"/>
    </font>
    <font>
      <sz val="12"/>
      <name val="方正小标宋_GBK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0"/>
      <color indexed="8"/>
      <name val="Arial"/>
      <family val="2"/>
    </font>
    <font>
      <b/>
      <sz val="9"/>
      <name val="宋体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5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4" fillId="3" borderId="1" applyNumberFormat="0" applyAlignment="0" applyProtection="0"/>
    <xf numFmtId="0" fontId="21" fillId="4" borderId="0" applyNumberFormat="0" applyBorder="0" applyAlignment="0" applyProtection="0"/>
    <xf numFmtId="0" fontId="32" fillId="5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6" borderId="0" applyNumberFormat="0" applyBorder="0" applyAlignment="0" applyProtection="0"/>
    <xf numFmtId="0" fontId="22" fillId="3" borderId="2" applyNumberFormat="0" applyAlignment="0" applyProtection="0"/>
    <xf numFmtId="0" fontId="33" fillId="7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8" fillId="0" borderId="0">
      <alignment/>
      <protection/>
    </xf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3" fillId="0" borderId="5" applyNumberFormat="0" applyFill="0" applyAlignment="0" applyProtection="0"/>
    <xf numFmtId="0" fontId="25" fillId="10" borderId="0" applyNumberFormat="0" applyBorder="0" applyAlignment="0" applyProtection="0"/>
    <xf numFmtId="0" fontId="29" fillId="0" borderId="6" applyNumberFormat="0" applyFill="0" applyAlignment="0" applyProtection="0"/>
    <xf numFmtId="0" fontId="25" fillId="11" borderId="0" applyNumberFormat="0" applyBorder="0" applyAlignment="0" applyProtection="0"/>
    <xf numFmtId="0" fontId="24" fillId="3" borderId="1" applyNumberFormat="0" applyAlignment="0" applyProtection="0"/>
    <xf numFmtId="0" fontId="22" fillId="3" borderId="2" applyNumberFormat="0" applyAlignment="0" applyProtection="0"/>
    <xf numFmtId="0" fontId="20" fillId="12" borderId="7" applyNumberFormat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5" borderId="0" applyNumberFormat="0" applyBorder="0" applyAlignment="0" applyProtection="0"/>
    <xf numFmtId="0" fontId="25" fillId="15" borderId="0" applyNumberFormat="0" applyBorder="0" applyAlignment="0" applyProtection="0"/>
    <xf numFmtId="0" fontId="36" fillId="0" borderId="8" applyNumberFormat="0" applyFill="0" applyAlignment="0" applyProtection="0"/>
    <xf numFmtId="0" fontId="21" fillId="7" borderId="0" applyNumberFormat="0" applyBorder="0" applyAlignment="0" applyProtection="0"/>
    <xf numFmtId="0" fontId="21" fillId="16" borderId="0" applyNumberFormat="0" applyBorder="0" applyAlignment="0" applyProtection="0"/>
    <xf numFmtId="0" fontId="27" fillId="0" borderId="9" applyNumberFormat="0" applyFill="0" applyAlignment="0" applyProtection="0"/>
    <xf numFmtId="0" fontId="37" fillId="2" borderId="0" applyNumberFormat="0" applyBorder="0" applyAlignment="0" applyProtection="0"/>
    <xf numFmtId="0" fontId="31" fillId="17" borderId="0" applyNumberFormat="0" applyBorder="0" applyAlignment="0" applyProtection="0"/>
    <xf numFmtId="0" fontId="21" fillId="2" borderId="0" applyNumberFormat="0" applyBorder="0" applyAlignment="0" applyProtection="0"/>
    <xf numFmtId="0" fontId="21" fillId="9" borderId="0" applyNumberFormat="0" applyBorder="0" applyAlignment="0" applyProtection="0"/>
    <xf numFmtId="0" fontId="21" fillId="14" borderId="0" applyNumberFormat="0" applyBorder="0" applyAlignment="0" applyProtection="0"/>
    <xf numFmtId="0" fontId="25" fillId="18" borderId="0" applyNumberFormat="0" applyBorder="0" applyAlignment="0" applyProtection="0"/>
    <xf numFmtId="0" fontId="21" fillId="4" borderId="0" applyNumberFormat="0" applyBorder="0" applyAlignment="0" applyProtection="0"/>
    <xf numFmtId="0" fontId="36" fillId="0" borderId="8" applyNumberFormat="0" applyFill="0" applyAlignment="0" applyProtection="0"/>
    <xf numFmtId="0" fontId="21" fillId="5" borderId="0" applyNumberFormat="0" applyBorder="0" applyAlignment="0" applyProtection="0"/>
    <xf numFmtId="0" fontId="21" fillId="16" borderId="0" applyNumberFormat="0" applyBorder="0" applyAlignment="0" applyProtection="0"/>
    <xf numFmtId="0" fontId="21" fillId="7" borderId="0" applyNumberFormat="0" applyBorder="0" applyAlignment="0" applyProtection="0"/>
    <xf numFmtId="0" fontId="24" fillId="3" borderId="1" applyNumberFormat="0" applyAlignment="0" applyProtection="0"/>
    <xf numFmtId="0" fontId="21" fillId="9" borderId="0" applyNumberFormat="0" applyBorder="0" applyAlignment="0" applyProtection="0"/>
    <xf numFmtId="0" fontId="25" fillId="19" borderId="0" applyNumberFormat="0" applyBorder="0" applyAlignment="0" applyProtection="0"/>
    <xf numFmtId="0" fontId="25" fillId="11" borderId="0" applyNumberFormat="0" applyBorder="0" applyAlignment="0" applyProtection="0"/>
    <xf numFmtId="0" fontId="21" fillId="4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3" borderId="2" applyNumberFormat="0" applyAlignment="0" applyProtection="0"/>
    <xf numFmtId="0" fontId="25" fillId="20" borderId="0" applyNumberFormat="0" applyBorder="0" applyAlignment="0" applyProtection="0"/>
    <xf numFmtId="0" fontId="21" fillId="16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31" fillId="17" borderId="0" applyNumberFormat="0" applyBorder="0" applyAlignment="0" applyProtection="0"/>
    <xf numFmtId="0" fontId="21" fillId="22" borderId="0" applyNumberFormat="0" applyBorder="0" applyAlignment="0" applyProtection="0"/>
    <xf numFmtId="0" fontId="25" fillId="23" borderId="0" applyNumberFormat="0" applyBorder="0" applyAlignment="0" applyProtection="0"/>
    <xf numFmtId="0" fontId="21" fillId="7" borderId="0" applyNumberFormat="0" applyBorder="0" applyAlignment="0" applyProtection="0"/>
    <xf numFmtId="0" fontId="21" fillId="2" borderId="0" applyNumberFormat="0" applyBorder="0" applyAlignment="0" applyProtection="0"/>
    <xf numFmtId="0" fontId="21" fillId="13" borderId="0" applyNumberFormat="0" applyBorder="0" applyAlignment="0" applyProtection="0"/>
    <xf numFmtId="0" fontId="0" fillId="0" borderId="0">
      <alignment/>
      <protection/>
    </xf>
    <xf numFmtId="0" fontId="21" fillId="13" borderId="0" applyNumberFormat="0" applyBorder="0" applyAlignment="0" applyProtection="0"/>
    <xf numFmtId="0" fontId="0" fillId="0" borderId="0">
      <alignment/>
      <protection/>
    </xf>
    <xf numFmtId="0" fontId="21" fillId="14" borderId="0" applyNumberFormat="0" applyBorder="0" applyAlignment="0" applyProtection="0"/>
    <xf numFmtId="0" fontId="21" fillId="5" borderId="0" applyNumberFormat="0" applyBorder="0" applyAlignment="0" applyProtection="0"/>
    <xf numFmtId="0" fontId="21" fillId="16" borderId="0" applyNumberFormat="0" applyBorder="0" applyAlignment="0" applyProtection="0"/>
    <xf numFmtId="0" fontId="21" fillId="9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9" borderId="0" applyNumberFormat="0" applyBorder="0" applyAlignment="0" applyProtection="0"/>
    <xf numFmtId="0" fontId="38" fillId="0" borderId="0">
      <alignment/>
      <protection/>
    </xf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0" fillId="12" borderId="7" applyNumberFormat="0" applyAlignment="0" applyProtection="0"/>
    <xf numFmtId="0" fontId="20" fillId="12" borderId="7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31" fillId="17" borderId="0" applyNumberFormat="0" applyBorder="0" applyAlignment="0" applyProtection="0"/>
    <xf numFmtId="0" fontId="32" fillId="5" borderId="2" applyNumberFormat="0" applyAlignment="0" applyProtection="0"/>
    <xf numFmtId="0" fontId="32" fillId="5" borderId="2" applyNumberForma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</cellStyleXfs>
  <cellXfs count="149">
    <xf numFmtId="0" fontId="0" fillId="0" borderId="0" xfId="0" applyAlignment="1">
      <alignment vertical="center"/>
    </xf>
    <xf numFmtId="0" fontId="1" fillId="0" borderId="0" xfId="85" applyFont="1">
      <alignment/>
      <protection/>
    </xf>
    <xf numFmtId="0" fontId="2" fillId="0" borderId="0" xfId="85" applyFont="1" applyAlignment="1">
      <alignment horizontal="center" vertical="center" wrapText="1"/>
      <protection/>
    </xf>
    <xf numFmtId="0" fontId="3" fillId="0" borderId="0" xfId="85" applyFont="1">
      <alignment/>
      <protection/>
    </xf>
    <xf numFmtId="0" fontId="4" fillId="0" borderId="0" xfId="85" applyFont="1" applyAlignment="1">
      <alignment wrapText="1"/>
      <protection/>
    </xf>
    <xf numFmtId="0" fontId="3" fillId="0" borderId="0" xfId="85" applyFont="1" applyAlignment="1">
      <alignment wrapText="1"/>
      <protection/>
    </xf>
    <xf numFmtId="0" fontId="0" fillId="0" borderId="0" xfId="85">
      <alignment/>
      <protection/>
    </xf>
    <xf numFmtId="176" fontId="0" fillId="0" borderId="0" xfId="85" applyNumberFormat="1" applyFont="1" applyAlignment="1">
      <alignment horizontal="right"/>
      <protection/>
    </xf>
    <xf numFmtId="0" fontId="5" fillId="0" borderId="0" xfId="123" applyFont="1">
      <alignment/>
      <protection/>
    </xf>
    <xf numFmtId="0" fontId="1" fillId="0" borderId="0" xfId="123" applyFont="1" applyFill="1" applyAlignment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85" applyFont="1" applyAlignment="1">
      <alignment horizontal="center" vertical="center" wrapText="1"/>
      <protection/>
    </xf>
    <xf numFmtId="0" fontId="3" fillId="0" borderId="0" xfId="123" applyFont="1" applyFill="1" applyAlignment="1">
      <alignment vertical="top"/>
      <protection/>
    </xf>
    <xf numFmtId="0" fontId="3" fillId="0" borderId="0" xfId="85" applyFont="1" applyAlignment="1">
      <alignment horizontal="right" vertical="center"/>
      <protection/>
    </xf>
    <xf numFmtId="176" fontId="3" fillId="0" borderId="0" xfId="85" applyNumberFormat="1" applyFont="1" applyAlignment="1">
      <alignment horizontal="right"/>
      <protection/>
    </xf>
    <xf numFmtId="0" fontId="4" fillId="0" borderId="10" xfId="85" applyFont="1" applyBorder="1" applyAlignment="1">
      <alignment horizontal="center" vertical="center" wrapText="1"/>
      <protection/>
    </xf>
    <xf numFmtId="0" fontId="4" fillId="0" borderId="11" xfId="85" applyFont="1" applyBorder="1" applyAlignment="1">
      <alignment horizontal="center" vertical="center" wrapText="1"/>
      <protection/>
    </xf>
    <xf numFmtId="0" fontId="4" fillId="0" borderId="12" xfId="85" applyFont="1" applyBorder="1" applyAlignment="1">
      <alignment horizontal="center" vertical="center" wrapText="1"/>
      <protection/>
    </xf>
    <xf numFmtId="176" fontId="4" fillId="0" borderId="11" xfId="85" applyNumberFormat="1" applyFont="1" applyBorder="1" applyAlignment="1">
      <alignment horizontal="center" vertical="center" wrapText="1"/>
      <protection/>
    </xf>
    <xf numFmtId="176" fontId="4" fillId="0" borderId="12" xfId="85" applyNumberFormat="1" applyFont="1" applyBorder="1" applyAlignment="1">
      <alignment horizontal="center" vertical="center" wrapText="1"/>
      <protection/>
    </xf>
    <xf numFmtId="0" fontId="4" fillId="0" borderId="10" xfId="85" applyFont="1" applyFill="1" applyBorder="1" applyAlignment="1">
      <alignment horizontal="center" vertical="center" wrapText="1"/>
      <protection/>
    </xf>
    <xf numFmtId="176" fontId="4" fillId="0" borderId="10" xfId="85" applyNumberFormat="1" applyFont="1" applyBorder="1" applyAlignment="1">
      <alignment horizontal="center" vertical="center" wrapText="1"/>
      <protection/>
    </xf>
    <xf numFmtId="0" fontId="3" fillId="0" borderId="10" xfId="85" applyFont="1" applyBorder="1" applyAlignment="1">
      <alignment horizontal="center" vertical="center" wrapText="1"/>
      <protection/>
    </xf>
    <xf numFmtId="177" fontId="3" fillId="0" borderId="10" xfId="85" applyNumberFormat="1" applyFont="1" applyBorder="1" applyAlignment="1">
      <alignment vertical="center"/>
      <protection/>
    </xf>
    <xf numFmtId="178" fontId="3" fillId="0" borderId="10" xfId="85" applyNumberFormat="1" applyFont="1" applyBorder="1" applyAlignment="1">
      <alignment vertical="center"/>
      <protection/>
    </xf>
    <xf numFmtId="0" fontId="3" fillId="0" borderId="10" xfId="85" applyFont="1" applyBorder="1" applyAlignment="1">
      <alignment vertical="center" wrapText="1"/>
      <protection/>
    </xf>
    <xf numFmtId="177" fontId="3" fillId="0" borderId="13" xfId="85" applyNumberFormat="1" applyFont="1" applyFill="1" applyBorder="1" applyAlignment="1" applyProtection="1">
      <alignment vertical="center"/>
      <protection/>
    </xf>
    <xf numFmtId="177" fontId="3" fillId="0" borderId="13" xfId="85" applyNumberFormat="1" applyFont="1" applyBorder="1" applyAlignment="1">
      <alignment vertical="center"/>
      <protection/>
    </xf>
    <xf numFmtId="177" fontId="3" fillId="0" borderId="10" xfId="85" applyNumberFormat="1" applyFont="1" applyFill="1" applyBorder="1" applyAlignment="1">
      <alignment vertical="center"/>
      <protection/>
    </xf>
    <xf numFmtId="0" fontId="3" fillId="0" borderId="10" xfId="85" applyFont="1" applyBorder="1" applyAlignment="1">
      <alignment horizontal="left" vertical="center" wrapText="1"/>
      <protection/>
    </xf>
    <xf numFmtId="179" fontId="3" fillId="0" borderId="13" xfId="85" applyNumberFormat="1" applyFont="1" applyBorder="1" applyAlignment="1">
      <alignment horizontal="center" vertical="center" wrapText="1"/>
      <protection/>
    </xf>
    <xf numFmtId="4" fontId="3" fillId="0" borderId="13" xfId="85" applyNumberFormat="1" applyFont="1" applyFill="1" applyBorder="1" applyAlignment="1" applyProtection="1">
      <alignment horizontal="center" vertical="center" wrapText="1"/>
      <protection/>
    </xf>
    <xf numFmtId="0" fontId="1" fillId="0" borderId="0" xfId="123" applyFont="1" applyFill="1" applyAlignment="1">
      <alignment horizontal="right"/>
      <protection/>
    </xf>
    <xf numFmtId="9" fontId="3" fillId="0" borderId="10" xfId="85" applyNumberFormat="1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1" fillId="0" borderId="0" xfId="123" applyFont="1">
      <alignment/>
      <protection/>
    </xf>
    <xf numFmtId="0" fontId="1" fillId="0" borderId="0" xfId="123" applyFont="1" applyFill="1">
      <alignment/>
      <protection/>
    </xf>
    <xf numFmtId="0" fontId="1" fillId="0" borderId="0" xfId="123" applyFont="1" applyFill="1" applyAlignment="1">
      <alignment vertical="center"/>
      <protection/>
    </xf>
    <xf numFmtId="0" fontId="6" fillId="0" borderId="0" xfId="123" applyFont="1" applyFill="1" applyAlignment="1">
      <alignment horizontal="center" vertical="center" wrapText="1"/>
      <protection/>
    </xf>
    <xf numFmtId="0" fontId="3" fillId="0" borderId="0" xfId="123" applyFont="1" applyFill="1">
      <alignment/>
      <protection/>
    </xf>
    <xf numFmtId="0" fontId="3" fillId="0" borderId="0" xfId="123" applyFont="1" applyFill="1" applyAlignment="1">
      <alignment vertical="center"/>
      <protection/>
    </xf>
    <xf numFmtId="0" fontId="3" fillId="0" borderId="0" xfId="123" applyFont="1" applyAlignment="1">
      <alignment horizontal="right" vertical="top"/>
      <protection/>
    </xf>
    <xf numFmtId="0" fontId="4" fillId="0" borderId="10" xfId="123" applyFont="1" applyFill="1" applyBorder="1" applyAlignment="1">
      <alignment horizontal="center" vertical="center" wrapText="1"/>
      <protection/>
    </xf>
    <xf numFmtId="0" fontId="4" fillId="0" borderId="14" xfId="123" applyFont="1" applyFill="1" applyBorder="1" applyAlignment="1">
      <alignment horizontal="center" vertical="center" wrapText="1"/>
      <protection/>
    </xf>
    <xf numFmtId="0" fontId="4" fillId="0" borderId="13" xfId="123" applyFont="1" applyFill="1" applyBorder="1" applyAlignment="1">
      <alignment horizontal="center" vertical="center" wrapText="1"/>
      <protection/>
    </xf>
    <xf numFmtId="0" fontId="4" fillId="0" borderId="15" xfId="123" applyFont="1" applyFill="1" applyBorder="1" applyAlignment="1">
      <alignment horizontal="center" vertical="center" wrapText="1"/>
      <protection/>
    </xf>
    <xf numFmtId="0" fontId="4" fillId="0" borderId="16" xfId="123" applyFont="1" applyFill="1" applyBorder="1" applyAlignment="1">
      <alignment horizontal="center" vertical="center" wrapText="1"/>
      <protection/>
    </xf>
    <xf numFmtId="0" fontId="4" fillId="0" borderId="17" xfId="123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0" xfId="123" applyFont="1" applyFill="1" applyAlignment="1">
      <alignment horizontal="center" wrapText="1"/>
      <protection/>
    </xf>
    <xf numFmtId="0" fontId="3" fillId="0" borderId="0" xfId="123" applyFont="1" applyAlignment="1">
      <alignment horizontal="center" vertical="top" wrapText="1"/>
      <protection/>
    </xf>
    <xf numFmtId="0" fontId="6" fillId="0" borderId="0" xfId="0" applyFont="1" applyAlignment="1">
      <alignment horizontal="center" vertical="center" wrapText="1"/>
    </xf>
    <xf numFmtId="0" fontId="4" fillId="0" borderId="18" xfId="123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9" xfId="123" applyFont="1" applyFill="1" applyBorder="1" applyAlignment="1">
      <alignment horizontal="center" vertical="center" wrapText="1"/>
      <protection/>
    </xf>
    <xf numFmtId="49" fontId="4" fillId="0" borderId="10" xfId="0" applyNumberFormat="1" applyFont="1" applyBorder="1" applyAlignment="1">
      <alignment horizontal="center" vertical="center" wrapText="1"/>
    </xf>
    <xf numFmtId="0" fontId="7" fillId="0" borderId="10" xfId="100" applyFont="1" applyFill="1" applyBorder="1" applyAlignment="1">
      <alignment horizontal="center" vertical="center" shrinkToFit="1"/>
      <protection/>
    </xf>
    <xf numFmtId="177" fontId="1" fillId="0" borderId="10" xfId="0" applyNumberFormat="1" applyFont="1" applyBorder="1" applyAlignment="1">
      <alignment vertical="center"/>
    </xf>
    <xf numFmtId="49" fontId="1" fillId="0" borderId="13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180" fontId="1" fillId="0" borderId="13" xfId="0" applyNumberFormat="1" applyFont="1" applyFill="1" applyBorder="1" applyAlignment="1" applyProtection="1">
      <alignment vertical="center" wrapText="1"/>
      <protection/>
    </xf>
    <xf numFmtId="177" fontId="1" fillId="0" borderId="10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>
      <alignment vertical="center" wrapText="1"/>
    </xf>
    <xf numFmtId="0" fontId="5" fillId="0" borderId="0" xfId="123" applyFont="1" applyAlignment="1">
      <alignment horizontal="left"/>
      <protection/>
    </xf>
    <xf numFmtId="49" fontId="8" fillId="0" borderId="10" xfId="31" applyNumberFormat="1" applyFont="1" applyFill="1" applyBorder="1" applyAlignment="1" applyProtection="1">
      <alignment vertical="center" wrapText="1"/>
      <protection/>
    </xf>
    <xf numFmtId="49" fontId="8" fillId="0" borderId="15" xfId="31" applyNumberFormat="1" applyFont="1" applyFill="1" applyBorder="1" applyAlignment="1" applyProtection="1">
      <alignment vertical="center" wrapText="1"/>
      <protection/>
    </xf>
    <xf numFmtId="181" fontId="8" fillId="0" borderId="13" xfId="31" applyNumberFormat="1" applyFont="1" applyFill="1" applyBorder="1" applyAlignment="1" applyProtection="1">
      <alignment vertical="center"/>
      <protection/>
    </xf>
    <xf numFmtId="0" fontId="9" fillId="0" borderId="20" xfId="123" applyFont="1" applyBorder="1" applyAlignment="1">
      <alignment vertical="top"/>
      <protection/>
    </xf>
    <xf numFmtId="0" fontId="10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123" applyFont="1" applyFill="1" applyAlignment="1">
      <alignment/>
      <protection/>
    </xf>
    <xf numFmtId="0" fontId="3" fillId="0" borderId="0" xfId="0" applyFont="1" applyAlignment="1">
      <alignment horizontal="righ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vertical="center" wrapText="1"/>
    </xf>
    <xf numFmtId="178" fontId="9" fillId="24" borderId="18" xfId="0" applyNumberFormat="1" applyFont="1" applyFill="1" applyBorder="1" applyAlignment="1" applyProtection="1">
      <alignment vertical="center"/>
      <protection/>
    </xf>
    <xf numFmtId="0" fontId="9" fillId="0" borderId="13" xfId="0" applyFont="1" applyFill="1" applyBorder="1" applyAlignment="1">
      <alignment vertical="center" wrapText="1"/>
    </xf>
    <xf numFmtId="178" fontId="9" fillId="0" borderId="18" xfId="0" applyNumberFormat="1" applyFont="1" applyFill="1" applyBorder="1" applyAlignment="1" applyProtection="1">
      <alignment vertical="center"/>
      <protection/>
    </xf>
    <xf numFmtId="0" fontId="9" fillId="0" borderId="16" xfId="0" applyFont="1" applyFill="1" applyBorder="1" applyAlignment="1">
      <alignment vertical="center" wrapText="1"/>
    </xf>
    <xf numFmtId="178" fontId="9" fillId="0" borderId="10" xfId="0" applyNumberFormat="1" applyFont="1" applyFill="1" applyBorder="1" applyAlignment="1">
      <alignment vertical="center"/>
    </xf>
    <xf numFmtId="0" fontId="9" fillId="24" borderId="13" xfId="0" applyFont="1" applyFill="1" applyBorder="1" applyAlignment="1">
      <alignment vertical="center" wrapText="1"/>
    </xf>
    <xf numFmtId="182" fontId="9" fillId="0" borderId="15" xfId="0" applyNumberFormat="1" applyFont="1" applyFill="1" applyBorder="1" applyAlignment="1" applyProtection="1">
      <alignment vertical="center" wrapText="1"/>
      <protection/>
    </xf>
    <xf numFmtId="0" fontId="9" fillId="0" borderId="15" xfId="0" applyFont="1" applyFill="1" applyBorder="1" applyAlignment="1">
      <alignment vertical="center" wrapText="1"/>
    </xf>
    <xf numFmtId="178" fontId="9" fillId="0" borderId="10" xfId="0" applyNumberFormat="1" applyFont="1" applyFill="1" applyBorder="1" applyAlignment="1" applyProtection="1">
      <alignment vertical="center"/>
      <protection/>
    </xf>
    <xf numFmtId="178" fontId="9" fillId="24" borderId="21" xfId="0" applyNumberFormat="1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>
      <alignment vertical="center" wrapText="1"/>
    </xf>
    <xf numFmtId="178" fontId="9" fillId="0" borderId="21" xfId="0" applyNumberFormat="1" applyFont="1" applyFill="1" applyBorder="1" applyAlignment="1" applyProtection="1">
      <alignment vertical="center"/>
      <protection/>
    </xf>
    <xf numFmtId="178" fontId="9" fillId="0" borderId="19" xfId="0" applyNumberFormat="1" applyFont="1" applyFill="1" applyBorder="1" applyAlignment="1">
      <alignment vertical="center"/>
    </xf>
    <xf numFmtId="178" fontId="9" fillId="24" borderId="19" xfId="0" applyNumberFormat="1" applyFont="1" applyFill="1" applyBorder="1" applyAlignment="1" applyProtection="1">
      <alignment vertical="center"/>
      <protection/>
    </xf>
    <xf numFmtId="178" fontId="9" fillId="24" borderId="10" xfId="0" applyNumberFormat="1" applyFont="1" applyFill="1" applyBorder="1" applyAlignment="1">
      <alignment vertical="center"/>
    </xf>
    <xf numFmtId="0" fontId="9" fillId="0" borderId="10" xfId="0" applyFont="1" applyBorder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178" fontId="9" fillId="24" borderId="10" xfId="0" applyNumberFormat="1" applyFont="1" applyFill="1" applyBorder="1" applyAlignment="1" applyProtection="1">
      <alignment vertical="center"/>
      <protection/>
    </xf>
    <xf numFmtId="0" fontId="9" fillId="0" borderId="16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4" fillId="0" borderId="0" xfId="123" applyFont="1">
      <alignment/>
      <protection/>
    </xf>
    <xf numFmtId="0" fontId="13" fillId="0" borderId="0" xfId="123" applyFont="1" applyFill="1" applyAlignment="1">
      <alignment horizontal="center" vertical="center" wrapText="1"/>
      <protection/>
    </xf>
    <xf numFmtId="0" fontId="11" fillId="0" borderId="0" xfId="123" applyFont="1" applyFill="1" applyAlignment="1">
      <alignment vertical="top"/>
      <protection/>
    </xf>
    <xf numFmtId="0" fontId="11" fillId="0" borderId="0" xfId="123" applyFont="1" applyFill="1">
      <alignment/>
      <protection/>
    </xf>
    <xf numFmtId="0" fontId="11" fillId="0" borderId="0" xfId="0" applyFont="1" applyAlignment="1">
      <alignment horizontal="right" vertical="top"/>
    </xf>
    <xf numFmtId="0" fontId="12" fillId="0" borderId="10" xfId="123" applyFont="1" applyFill="1" applyBorder="1" applyAlignment="1">
      <alignment horizontal="center" vertical="center" wrapText="1"/>
      <protection/>
    </xf>
    <xf numFmtId="0" fontId="12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4" fillId="0" borderId="13" xfId="100" applyFont="1" applyFill="1" applyBorder="1" applyAlignment="1">
      <alignment horizontal="center" vertical="center" shrinkToFit="1"/>
      <protection/>
    </xf>
    <xf numFmtId="178" fontId="8" fillId="0" borderId="10" xfId="0" applyNumberFormat="1" applyFont="1" applyBorder="1" applyAlignment="1">
      <alignment vertical="center"/>
    </xf>
    <xf numFmtId="49" fontId="8" fillId="0" borderId="18" xfId="0" applyNumberFormat="1" applyFont="1" applyFill="1" applyBorder="1" applyAlignment="1" applyProtection="1">
      <alignment horizontal="center" vertical="center" wrapText="1"/>
      <protection/>
    </xf>
    <xf numFmtId="49" fontId="8" fillId="0" borderId="13" xfId="0" applyNumberFormat="1" applyFont="1" applyFill="1" applyBorder="1" applyAlignment="1" applyProtection="1">
      <alignment vertical="center" wrapText="1"/>
      <protection/>
    </xf>
    <xf numFmtId="0" fontId="8" fillId="0" borderId="13" xfId="0" applyNumberFormat="1" applyFont="1" applyFill="1" applyBorder="1" applyAlignment="1" applyProtection="1">
      <alignment vertical="center" wrapText="1"/>
      <protection/>
    </xf>
    <xf numFmtId="49" fontId="8" fillId="0" borderId="21" xfId="0" applyNumberFormat="1" applyFont="1" applyFill="1" applyBorder="1" applyAlignment="1" applyProtection="1">
      <alignment horizontal="center" vertical="center" wrapText="1"/>
      <protection/>
    </xf>
    <xf numFmtId="180" fontId="8" fillId="0" borderId="15" xfId="31" applyNumberFormat="1" applyFont="1" applyFill="1" applyBorder="1" applyAlignment="1" applyProtection="1">
      <alignment vertical="center" wrapText="1"/>
      <protection/>
    </xf>
    <xf numFmtId="49" fontId="8" fillId="0" borderId="19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123" applyFont="1" applyFill="1" applyAlignment="1">
      <alignment horizontal="center" vertical="center" wrapText="1"/>
      <protection/>
    </xf>
    <xf numFmtId="0" fontId="4" fillId="0" borderId="21" xfId="123" applyFont="1" applyFill="1" applyBorder="1" applyAlignment="1">
      <alignment horizontal="center" vertical="center" wrapText="1"/>
      <protection/>
    </xf>
    <xf numFmtId="0" fontId="4" fillId="0" borderId="22" xfId="123" applyFont="1" applyFill="1" applyBorder="1" applyAlignment="1">
      <alignment horizontal="center" vertical="center" wrapText="1"/>
      <protection/>
    </xf>
    <xf numFmtId="0" fontId="10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180" fontId="1" fillId="0" borderId="13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>
      <alignment vertical="center" wrapText="1"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4" fontId="9" fillId="0" borderId="10" xfId="0" applyNumberFormat="1" applyFont="1" applyFill="1" applyBorder="1" applyAlignment="1" applyProtection="1">
      <alignment horizontal="right" vertical="center" wrapText="1"/>
      <protection/>
    </xf>
    <xf numFmtId="182" fontId="9" fillId="0" borderId="10" xfId="0" applyNumberFormat="1" applyFont="1" applyFill="1" applyBorder="1" applyAlignment="1" applyProtection="1">
      <alignment vertical="center" wrapText="1"/>
      <protection/>
    </xf>
    <xf numFmtId="4" fontId="9" fillId="0" borderId="10" xfId="0" applyNumberFormat="1" applyFont="1" applyFill="1" applyBorder="1" applyAlignment="1">
      <alignment horizontal="right" vertical="center" wrapText="1"/>
    </xf>
    <xf numFmtId="4" fontId="9" fillId="24" borderId="10" xfId="0" applyNumberFormat="1" applyFont="1" applyFill="1" applyBorder="1" applyAlignment="1">
      <alignment horizontal="right" vertical="center" wrapText="1"/>
    </xf>
    <xf numFmtId="0" fontId="9" fillId="0" borderId="10" xfId="0" applyFont="1" applyBorder="1" applyAlignment="1">
      <alignment horizontal="center" vertical="center" wrapText="1"/>
    </xf>
    <xf numFmtId="4" fontId="9" fillId="24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Alignment="1">
      <alignment horizontal="justify" vertical="center"/>
    </xf>
    <xf numFmtId="0" fontId="16" fillId="0" borderId="0" xfId="0" applyFont="1" applyAlignment="1">
      <alignment horizontal="justify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</cellXfs>
  <cellStyles count="138">
    <cellStyle name="Normal" xfId="0"/>
    <cellStyle name="Currency [0]" xfId="15"/>
    <cellStyle name="20% - 强调文字颜色 3" xfId="16"/>
    <cellStyle name="输出 3" xfId="17"/>
    <cellStyle name="20% - 强调文字颜色 1 2" xfId="18"/>
    <cellStyle name="输入" xfId="19"/>
    <cellStyle name="Currency" xfId="20"/>
    <cellStyle name="Comma [0]" xfId="21"/>
    <cellStyle name="40% - 强调文字颜色 3" xfId="22"/>
    <cellStyle name="计算 2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60% - 强调文字颜色 2 3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40% - 强调文字颜色 4 2" xfId="46"/>
    <cellStyle name="20% - 强调文字颜色 5 3" xfId="47"/>
    <cellStyle name="20% - 强调文字颜色 6" xfId="48"/>
    <cellStyle name="强调文字颜色 2" xfId="49"/>
    <cellStyle name="链接单元格" xfId="50"/>
    <cellStyle name="20% - 强调文字颜色 2 3" xfId="51"/>
    <cellStyle name="40% - 强调文字颜色 1 2" xfId="52"/>
    <cellStyle name="汇总" xfId="53"/>
    <cellStyle name="好" xfId="54"/>
    <cellStyle name="适中" xfId="55"/>
    <cellStyle name="20% - 强调文字颜色 3 3" xfId="56"/>
    <cellStyle name="40% - 强调文字颜色 2 2" xfId="57"/>
    <cellStyle name="20% - 强调文字颜色 5" xfId="58"/>
    <cellStyle name="强调文字颜色 1" xfId="59"/>
    <cellStyle name="20% - 强调文字颜色 1" xfId="60"/>
    <cellStyle name="链接单元格 3" xfId="61"/>
    <cellStyle name="20% - 强调文字颜色 6 3" xfId="62"/>
    <cellStyle name="40% - 强调文字颜色 1" xfId="63"/>
    <cellStyle name="20% - 强调文字颜色 2" xfId="64"/>
    <cellStyle name="输出 2" xfId="65"/>
    <cellStyle name="40% - 强调文字颜色 2" xfId="66"/>
    <cellStyle name="强调文字颜色 3" xfId="67"/>
    <cellStyle name="强调文字颜色 4" xfId="68"/>
    <cellStyle name="20% - 强调文字颜色 1 3" xfId="69"/>
    <cellStyle name="20% - 强调文字颜色 4" xfId="70"/>
    <cellStyle name="40% - 强调文字颜色 4" xfId="71"/>
    <cellStyle name="计算 3" xfId="72"/>
    <cellStyle name="强调文字颜色 5" xfId="73"/>
    <cellStyle name="40% - 强调文字颜色 5" xfId="74"/>
    <cellStyle name="60% - 强调文字颜色 5" xfId="75"/>
    <cellStyle name="强调文字颜色 6" xfId="76"/>
    <cellStyle name="适中 2" xfId="77"/>
    <cellStyle name="40% - 强调文字颜色 6" xfId="78"/>
    <cellStyle name="60% - 强调文字颜色 6" xfId="79"/>
    <cellStyle name="20% - 强调文字颜色 2 2" xfId="80"/>
    <cellStyle name="20% - 强调文字颜色 3 2" xfId="81"/>
    <cellStyle name="20% - 强调文字颜色 4 2" xfId="82"/>
    <cellStyle name="常规 3" xfId="83"/>
    <cellStyle name="20% - 强调文字颜色 4 3" xfId="84"/>
    <cellStyle name="常规 4" xfId="85"/>
    <cellStyle name="20% - 强调文字颜色 5 2" xfId="86"/>
    <cellStyle name="20% - 强调文字颜色 6 2" xfId="87"/>
    <cellStyle name="40% - 强调文字颜色 1 3" xfId="88"/>
    <cellStyle name="40% - 强调文字颜色 2 3" xfId="89"/>
    <cellStyle name="40% - 强调文字颜色 3 2" xfId="90"/>
    <cellStyle name="40% - 强调文字颜色 3 3" xfId="91"/>
    <cellStyle name="40% - 强调文字颜色 4 3" xfId="92"/>
    <cellStyle name="40% - 强调文字颜色 5 2" xfId="93"/>
    <cellStyle name="40% - 强调文字颜色 5 3" xfId="94"/>
    <cellStyle name="40% - 强调文字颜色 6 2" xfId="95"/>
    <cellStyle name="40% - 强调文字颜色 6 3" xfId="96"/>
    <cellStyle name="60% - 强调文字颜色 1 2" xfId="97"/>
    <cellStyle name="60% - 强调文字颜色 1 3" xfId="98"/>
    <cellStyle name="60% - 强调文字颜色 2 2" xfId="99"/>
    <cellStyle name="常规 5" xfId="100"/>
    <cellStyle name="60% - 强调文字颜色 3 2" xfId="101"/>
    <cellStyle name="60% - 强调文字颜色 3 3" xfId="102"/>
    <cellStyle name="60% - 强调文字颜色 4 2" xfId="103"/>
    <cellStyle name="60% - 强调文字颜色 4 3" xfId="104"/>
    <cellStyle name="60% - 强调文字颜色 5 2" xfId="105"/>
    <cellStyle name="60% - 强调文字颜色 5 3" xfId="106"/>
    <cellStyle name="60% - 强调文字颜色 6 2" xfId="107"/>
    <cellStyle name="60% - 强调文字颜色 6 3" xfId="108"/>
    <cellStyle name="标题 1 2" xfId="109"/>
    <cellStyle name="标题 1 3" xfId="110"/>
    <cellStyle name="标题 2 2" xfId="111"/>
    <cellStyle name="标题 2 3" xfId="112"/>
    <cellStyle name="标题 3 2" xfId="113"/>
    <cellStyle name="标题 3 3" xfId="114"/>
    <cellStyle name="标题 4 2" xfId="115"/>
    <cellStyle name="标题 4 3" xfId="116"/>
    <cellStyle name="标题 5" xfId="117"/>
    <cellStyle name="标题 6" xfId="118"/>
    <cellStyle name="差 2" xfId="119"/>
    <cellStyle name="差 3" xfId="120"/>
    <cellStyle name="常规 2" xfId="121"/>
    <cellStyle name="常规 2 2" xfId="122"/>
    <cellStyle name="常规_Sheet1" xfId="123"/>
    <cellStyle name="好 2" xfId="124"/>
    <cellStyle name="好 3" xfId="125"/>
    <cellStyle name="汇总 2" xfId="126"/>
    <cellStyle name="汇总 3" xfId="127"/>
    <cellStyle name="检查单元格 2" xfId="128"/>
    <cellStyle name="检查单元格 3" xfId="129"/>
    <cellStyle name="解释性文本 2" xfId="130"/>
    <cellStyle name="解释性文本 3" xfId="131"/>
    <cellStyle name="警告文本 2" xfId="132"/>
    <cellStyle name="警告文本 3" xfId="133"/>
    <cellStyle name="链接单元格 2" xfId="134"/>
    <cellStyle name="强调文字颜色 1 2" xfId="135"/>
    <cellStyle name="强调文字颜色 1 3" xfId="136"/>
    <cellStyle name="强调文字颜色 2 2" xfId="137"/>
    <cellStyle name="强调文字颜色 2 3" xfId="138"/>
    <cellStyle name="强调文字颜色 3 2" xfId="139"/>
    <cellStyle name="强调文字颜色 3 3" xfId="140"/>
    <cellStyle name="强调文字颜色 4 2" xfId="141"/>
    <cellStyle name="强调文字颜色 4 3" xfId="142"/>
    <cellStyle name="强调文字颜色 5 2" xfId="143"/>
    <cellStyle name="强调文字颜色 5 3" xfId="144"/>
    <cellStyle name="强调文字颜色 6 2" xfId="145"/>
    <cellStyle name="强调文字颜色 6 3" xfId="146"/>
    <cellStyle name="适中 3" xfId="147"/>
    <cellStyle name="输入 2" xfId="148"/>
    <cellStyle name="输入 3" xfId="149"/>
    <cellStyle name="注释 2" xfId="150"/>
    <cellStyle name="注释 3" xfId="1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5" sqref="A5"/>
    </sheetView>
  </sheetViews>
  <sheetFormatPr defaultColWidth="9.00390625" defaultRowHeight="14.25"/>
  <cols>
    <col min="1" max="1" width="121.75390625" style="0" customWidth="1"/>
  </cols>
  <sheetData>
    <row r="1" ht="55.5" customHeight="1">
      <c r="A1" s="145" t="s">
        <v>0</v>
      </c>
    </row>
    <row r="2" ht="91.5" customHeight="1">
      <c r="A2" s="146"/>
    </row>
    <row r="3" ht="38.25">
      <c r="A3" s="147" t="s">
        <v>1</v>
      </c>
    </row>
    <row r="4" ht="52.5" customHeight="1">
      <c r="A4" s="147" t="s">
        <v>2</v>
      </c>
    </row>
    <row r="5" ht="71.25" customHeight="1">
      <c r="A5" s="148"/>
    </row>
  </sheetData>
  <sheetProtection/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workbookViewId="0" topLeftCell="A1">
      <selection activeCell="E10" sqref="E10"/>
    </sheetView>
  </sheetViews>
  <sheetFormatPr defaultColWidth="6.875" defaultRowHeight="12.75" customHeight="1"/>
  <cols>
    <col min="1" max="1" width="42.00390625" style="0" customWidth="1"/>
    <col min="2" max="2" width="17.125" style="0" customWidth="1"/>
    <col min="3" max="3" width="38.625" style="0" customWidth="1"/>
    <col min="4" max="4" width="18.25390625" style="0" customWidth="1"/>
    <col min="5" max="5" width="11.875" style="0" customWidth="1"/>
    <col min="6" max="6" width="18.375" style="0" customWidth="1"/>
    <col min="7" max="7" width="16.25390625" style="0" customWidth="1"/>
    <col min="8" max="8" width="10.875" style="0" customWidth="1"/>
    <col min="9" max="10" width="5.125" style="0" customWidth="1"/>
  </cols>
  <sheetData>
    <row r="1" spans="1:8" s="10" customFormat="1" ht="19.5" customHeight="1">
      <c r="A1" s="8" t="s">
        <v>3</v>
      </c>
      <c r="B1" s="41"/>
      <c r="C1" s="42"/>
      <c r="D1" s="42"/>
      <c r="E1" s="42"/>
      <c r="G1" s="32"/>
      <c r="H1" s="32"/>
    </row>
    <row r="2" spans="1:8" s="34" customFormat="1" ht="23.25" customHeight="1">
      <c r="A2" s="58" t="s">
        <v>4</v>
      </c>
      <c r="B2" s="58"/>
      <c r="C2" s="58"/>
      <c r="D2" s="58"/>
      <c r="E2" s="58"/>
      <c r="F2" s="58"/>
      <c r="G2" s="58"/>
      <c r="H2" s="58"/>
    </row>
    <row r="3" spans="4:8" s="35" customFormat="1" ht="14.25" customHeight="1">
      <c r="D3" s="80"/>
      <c r="E3" s="80"/>
      <c r="H3" s="80" t="s">
        <v>5</v>
      </c>
    </row>
    <row r="4" spans="1:8" s="75" customFormat="1" ht="22.5" customHeight="1">
      <c r="A4" s="81" t="s">
        <v>6</v>
      </c>
      <c r="B4" s="81"/>
      <c r="C4" s="138" t="s">
        <v>7</v>
      </c>
      <c r="D4" s="138"/>
      <c r="E4" s="138"/>
      <c r="F4" s="138"/>
      <c r="G4" s="138"/>
      <c r="H4" s="138"/>
    </row>
    <row r="5" spans="1:8" s="75" customFormat="1" ht="46.5" customHeight="1">
      <c r="A5" s="81" t="s">
        <v>8</v>
      </c>
      <c r="B5" s="82" t="s">
        <v>9</v>
      </c>
      <c r="C5" s="82" t="s">
        <v>10</v>
      </c>
      <c r="D5" s="82" t="s">
        <v>11</v>
      </c>
      <c r="E5" s="82" t="s">
        <v>12</v>
      </c>
      <c r="F5" s="82" t="s">
        <v>13</v>
      </c>
      <c r="G5" s="82" t="s">
        <v>11</v>
      </c>
      <c r="H5" s="82" t="s">
        <v>12</v>
      </c>
    </row>
    <row r="6" spans="1:8" s="76" customFormat="1" ht="20.25" customHeight="1">
      <c r="A6" s="84" t="s">
        <v>14</v>
      </c>
      <c r="B6" s="104">
        <v>8543</v>
      </c>
      <c r="C6" s="95" t="s">
        <v>15</v>
      </c>
      <c r="D6" s="93">
        <v>7221</v>
      </c>
      <c r="E6" s="139"/>
      <c r="F6" s="95" t="s">
        <v>16</v>
      </c>
      <c r="G6" s="89">
        <f>SUM(G7:G8)</f>
        <v>4973</v>
      </c>
      <c r="H6" s="139"/>
    </row>
    <row r="7" spans="1:10" s="76" customFormat="1" ht="20.25" customHeight="1">
      <c r="A7" s="84" t="s">
        <v>17</v>
      </c>
      <c r="B7" s="104">
        <v>8543</v>
      </c>
      <c r="C7" s="140" t="s">
        <v>18</v>
      </c>
      <c r="D7" s="93"/>
      <c r="E7" s="139"/>
      <c r="F7" s="95" t="s">
        <v>19</v>
      </c>
      <c r="G7" s="93">
        <v>4284</v>
      </c>
      <c r="H7" s="139"/>
      <c r="I7" s="101"/>
      <c r="J7" s="101"/>
    </row>
    <row r="8" spans="1:10" s="76" customFormat="1" ht="28.5" customHeight="1">
      <c r="A8" s="95" t="s">
        <v>20</v>
      </c>
      <c r="B8" s="104"/>
      <c r="C8" s="95" t="s">
        <v>21</v>
      </c>
      <c r="D8" s="93"/>
      <c r="E8" s="139"/>
      <c r="F8" s="95" t="s">
        <v>22</v>
      </c>
      <c r="G8" s="93">
        <v>689</v>
      </c>
      <c r="H8" s="139"/>
      <c r="I8" s="101"/>
      <c r="J8" s="101"/>
    </row>
    <row r="9" spans="1:10" s="76" customFormat="1" ht="20.25" customHeight="1">
      <c r="A9" s="95" t="s">
        <v>23</v>
      </c>
      <c r="B9" s="104"/>
      <c r="C9" s="95" t="s">
        <v>24</v>
      </c>
      <c r="D9" s="93"/>
      <c r="E9" s="139"/>
      <c r="F9" s="95" t="s">
        <v>25</v>
      </c>
      <c r="G9" s="93">
        <v>3570</v>
      </c>
      <c r="H9" s="139"/>
      <c r="I9" s="101"/>
      <c r="J9" s="101"/>
    </row>
    <row r="10" spans="1:9" s="76" customFormat="1" ht="20.25" customHeight="1">
      <c r="A10" s="84" t="s">
        <v>26</v>
      </c>
      <c r="B10" s="104"/>
      <c r="C10" s="95" t="s">
        <v>27</v>
      </c>
      <c r="D10" s="93"/>
      <c r="E10" s="139"/>
      <c r="F10" s="95" t="s">
        <v>28</v>
      </c>
      <c r="G10" s="89"/>
      <c r="H10" s="139"/>
      <c r="I10" s="101"/>
    </row>
    <row r="11" spans="1:8" s="76" customFormat="1" ht="20.25" customHeight="1">
      <c r="A11" s="95" t="s">
        <v>29</v>
      </c>
      <c r="B11" s="104"/>
      <c r="C11" s="95" t="s">
        <v>30</v>
      </c>
      <c r="D11" s="93"/>
      <c r="E11" s="139"/>
      <c r="F11" s="95"/>
      <c r="G11" s="89"/>
      <c r="H11" s="139"/>
    </row>
    <row r="12" spans="1:8" s="76" customFormat="1" ht="20.25" customHeight="1">
      <c r="A12" s="95" t="s">
        <v>17</v>
      </c>
      <c r="B12" s="104"/>
      <c r="C12" s="95" t="s">
        <v>31</v>
      </c>
      <c r="D12" s="93"/>
      <c r="E12" s="139"/>
      <c r="F12" s="95"/>
      <c r="G12" s="89"/>
      <c r="H12" s="139"/>
    </row>
    <row r="13" spans="1:8" s="76" customFormat="1" ht="20.25" customHeight="1">
      <c r="A13" s="95" t="s">
        <v>26</v>
      </c>
      <c r="B13" s="104"/>
      <c r="C13" s="95" t="s">
        <v>32</v>
      </c>
      <c r="D13" s="93">
        <v>866</v>
      </c>
      <c r="E13" s="139"/>
      <c r="F13" s="95"/>
      <c r="G13" s="89"/>
      <c r="H13" s="141"/>
    </row>
    <row r="14" spans="1:8" s="76" customFormat="1" ht="20.25" customHeight="1">
      <c r="A14" s="95"/>
      <c r="B14" s="104"/>
      <c r="C14" s="95" t="s">
        <v>33</v>
      </c>
      <c r="D14" s="93">
        <v>164</v>
      </c>
      <c r="E14" s="139"/>
      <c r="F14" s="95"/>
      <c r="G14" s="89"/>
      <c r="H14" s="141"/>
    </row>
    <row r="15" spans="1:8" s="76" customFormat="1" ht="20.25" customHeight="1">
      <c r="A15" s="95"/>
      <c r="B15" s="104"/>
      <c r="C15" s="95" t="s">
        <v>34</v>
      </c>
      <c r="D15" s="93"/>
      <c r="E15" s="139"/>
      <c r="F15" s="95"/>
      <c r="G15" s="89"/>
      <c r="H15" s="141"/>
    </row>
    <row r="16" spans="1:8" s="76" customFormat="1" ht="20.25" customHeight="1">
      <c r="A16" s="95"/>
      <c r="B16" s="93"/>
      <c r="C16" s="95" t="s">
        <v>35</v>
      </c>
      <c r="D16" s="93"/>
      <c r="E16" s="139"/>
      <c r="F16" s="95"/>
      <c r="G16" s="89"/>
      <c r="H16" s="141"/>
    </row>
    <row r="17" spans="1:8" s="76" customFormat="1" ht="20.25" customHeight="1">
      <c r="A17" s="84"/>
      <c r="B17" s="104"/>
      <c r="C17" s="95" t="s">
        <v>36</v>
      </c>
      <c r="D17" s="93"/>
      <c r="E17" s="139"/>
      <c r="F17" s="95"/>
      <c r="G17" s="89"/>
      <c r="H17" s="141"/>
    </row>
    <row r="18" spans="1:8" s="76" customFormat="1" ht="20.25" customHeight="1">
      <c r="A18" s="84"/>
      <c r="B18" s="104"/>
      <c r="C18" s="95" t="s">
        <v>37</v>
      </c>
      <c r="D18" s="93"/>
      <c r="E18" s="139"/>
      <c r="F18" s="95"/>
      <c r="G18" s="89"/>
      <c r="H18" s="141"/>
    </row>
    <row r="19" spans="1:8" s="76" customFormat="1" ht="20.25" customHeight="1">
      <c r="A19" s="95"/>
      <c r="B19" s="104"/>
      <c r="C19" s="95" t="s">
        <v>38</v>
      </c>
      <c r="D19" s="93"/>
      <c r="E19" s="139"/>
      <c r="F19" s="95"/>
      <c r="G19" s="89"/>
      <c r="H19" s="141"/>
    </row>
    <row r="20" spans="1:8" s="76" customFormat="1" ht="20.25" customHeight="1">
      <c r="A20" s="95"/>
      <c r="B20" s="99"/>
      <c r="C20" s="95" t="s">
        <v>39</v>
      </c>
      <c r="D20" s="93"/>
      <c r="E20" s="139"/>
      <c r="F20" s="95"/>
      <c r="G20" s="89"/>
      <c r="H20" s="141"/>
    </row>
    <row r="21" spans="1:9" s="76" customFormat="1" ht="20.25" customHeight="1">
      <c r="A21" s="100"/>
      <c r="B21" s="99"/>
      <c r="C21" s="95" t="s">
        <v>40</v>
      </c>
      <c r="D21" s="93"/>
      <c r="E21" s="139"/>
      <c r="F21" s="95"/>
      <c r="G21" s="89"/>
      <c r="H21" s="141"/>
      <c r="I21" s="101"/>
    </row>
    <row r="22" spans="1:9" s="76" customFormat="1" ht="20.25" customHeight="1">
      <c r="A22" s="103"/>
      <c r="B22" s="89"/>
      <c r="C22" s="95" t="s">
        <v>41</v>
      </c>
      <c r="D22" s="93"/>
      <c r="E22" s="139"/>
      <c r="F22" s="95"/>
      <c r="G22" s="89"/>
      <c r="H22" s="141"/>
      <c r="I22" s="101"/>
    </row>
    <row r="23" spans="1:10" s="76" customFormat="1" ht="20.25" customHeight="1">
      <c r="A23" s="95"/>
      <c r="B23" s="89"/>
      <c r="C23" s="95" t="s">
        <v>42</v>
      </c>
      <c r="D23" s="93"/>
      <c r="E23" s="139"/>
      <c r="F23" s="95"/>
      <c r="G23" s="89"/>
      <c r="H23" s="141"/>
      <c r="I23" s="101"/>
      <c r="J23" s="101"/>
    </row>
    <row r="24" spans="1:9" s="76" customFormat="1" ht="20.25" customHeight="1">
      <c r="A24" s="84"/>
      <c r="B24" s="89"/>
      <c r="C24" s="95" t="s">
        <v>43</v>
      </c>
      <c r="D24" s="93">
        <v>292</v>
      </c>
      <c r="E24" s="139"/>
      <c r="F24" s="95"/>
      <c r="G24" s="89"/>
      <c r="H24" s="141"/>
      <c r="I24" s="101"/>
    </row>
    <row r="25" spans="1:9" s="76" customFormat="1" ht="20.25" customHeight="1">
      <c r="A25" s="84"/>
      <c r="B25" s="89"/>
      <c r="C25" s="95" t="s">
        <v>44</v>
      </c>
      <c r="D25" s="93"/>
      <c r="E25" s="139"/>
      <c r="F25" s="95"/>
      <c r="G25" s="89"/>
      <c r="H25" s="141"/>
      <c r="I25" s="101"/>
    </row>
    <row r="26" spans="1:9" s="76" customFormat="1" ht="20.25" customHeight="1">
      <c r="A26" s="95"/>
      <c r="B26" s="99"/>
      <c r="C26" s="95" t="s">
        <v>45</v>
      </c>
      <c r="D26" s="93"/>
      <c r="E26" s="139"/>
      <c r="F26" s="95"/>
      <c r="G26" s="89"/>
      <c r="H26" s="141"/>
      <c r="I26" s="101"/>
    </row>
    <row r="27" spans="1:9" s="76" customFormat="1" ht="20.25" customHeight="1">
      <c r="A27" s="95"/>
      <c r="B27" s="99"/>
      <c r="C27" s="95" t="s">
        <v>46</v>
      </c>
      <c r="D27" s="93"/>
      <c r="E27" s="139"/>
      <c r="F27" s="95"/>
      <c r="G27" s="89"/>
      <c r="H27" s="141"/>
      <c r="I27" s="101"/>
    </row>
    <row r="28" spans="1:9" s="76" customFormat="1" ht="20.25" customHeight="1">
      <c r="A28" s="103" t="s">
        <v>47</v>
      </c>
      <c r="B28" s="104">
        <v>8543</v>
      </c>
      <c r="C28" s="95" t="s">
        <v>48</v>
      </c>
      <c r="D28" s="93"/>
      <c r="E28" s="139"/>
      <c r="F28" s="95"/>
      <c r="G28" s="89"/>
      <c r="H28" s="141"/>
      <c r="I28" s="101"/>
    </row>
    <row r="29" spans="1:9" s="76" customFormat="1" ht="20.25" customHeight="1">
      <c r="A29" s="95" t="s">
        <v>49</v>
      </c>
      <c r="B29" s="104"/>
      <c r="C29" s="95" t="s">
        <v>50</v>
      </c>
      <c r="D29" s="93"/>
      <c r="E29" s="139"/>
      <c r="F29" s="103"/>
      <c r="G29" s="89"/>
      <c r="H29" s="139"/>
      <c r="I29" s="101"/>
    </row>
    <row r="30" spans="1:8" s="76" customFormat="1" ht="20.25" customHeight="1">
      <c r="A30" s="84"/>
      <c r="B30" s="104"/>
      <c r="C30" s="95" t="s">
        <v>51</v>
      </c>
      <c r="D30" s="89"/>
      <c r="E30" s="141"/>
      <c r="F30" s="103" t="s">
        <v>52</v>
      </c>
      <c r="G30" s="89">
        <f>G6+G9</f>
        <v>8543</v>
      </c>
      <c r="H30" s="142"/>
    </row>
    <row r="31" spans="1:8" s="76" customFormat="1" ht="20.25" customHeight="1">
      <c r="A31" s="84"/>
      <c r="B31" s="104"/>
      <c r="C31" s="103" t="s">
        <v>52</v>
      </c>
      <c r="D31" s="89">
        <f>SUM(D6:D30)</f>
        <v>8543</v>
      </c>
      <c r="E31" s="141"/>
      <c r="F31" s="95" t="s">
        <v>53</v>
      </c>
      <c r="G31" s="89"/>
      <c r="H31" s="142"/>
    </row>
    <row r="32" spans="1:8" s="76" customFormat="1" ht="20.25" customHeight="1">
      <c r="A32" s="84"/>
      <c r="B32" s="104"/>
      <c r="C32" s="95" t="s">
        <v>53</v>
      </c>
      <c r="D32" s="89"/>
      <c r="E32" s="141"/>
      <c r="F32" s="95"/>
      <c r="G32" s="89"/>
      <c r="H32" s="142"/>
    </row>
    <row r="33" spans="1:8" s="76" customFormat="1" ht="20.25" customHeight="1">
      <c r="A33" s="143" t="s">
        <v>54</v>
      </c>
      <c r="B33" s="104">
        <f>B28+B29</f>
        <v>8543</v>
      </c>
      <c r="C33" s="103" t="s">
        <v>55</v>
      </c>
      <c r="D33" s="93">
        <f>D30+D31</f>
        <v>8543</v>
      </c>
      <c r="E33" s="139"/>
      <c r="F33" s="103" t="s">
        <v>55</v>
      </c>
      <c r="G33" s="89">
        <f>G30+G31</f>
        <v>8543</v>
      </c>
      <c r="H33" s="144"/>
    </row>
    <row r="34" spans="2:7" s="35" customFormat="1" ht="15.75" customHeight="1">
      <c r="B34" s="111"/>
      <c r="C34" s="111"/>
      <c r="D34" s="111"/>
      <c r="E34" s="111"/>
      <c r="F34" s="111"/>
      <c r="G34" s="111"/>
    </row>
    <row r="35" spans="2:7" s="35" customFormat="1" ht="15.75" customHeight="1">
      <c r="B35" s="111"/>
      <c r="C35" s="111"/>
      <c r="D35" s="111"/>
      <c r="E35" s="111"/>
      <c r="F35" s="111"/>
      <c r="G35" s="111"/>
    </row>
    <row r="36" spans="2:7" s="35" customFormat="1" ht="15.75" customHeight="1">
      <c r="B36" s="111"/>
      <c r="C36" s="111"/>
      <c r="F36" s="111"/>
      <c r="G36" s="111"/>
    </row>
    <row r="37" spans="2:8" s="35" customFormat="1" ht="12.75" customHeight="1">
      <c r="B37" s="111"/>
      <c r="C37" s="111"/>
      <c r="D37" s="111"/>
      <c r="E37" s="111"/>
      <c r="H37" s="111"/>
    </row>
    <row r="38" spans="2:5" s="35" customFormat="1" ht="12.75" customHeight="1">
      <c r="B38" s="111"/>
      <c r="C38" s="111"/>
      <c r="D38" s="111"/>
      <c r="E38" s="111"/>
    </row>
    <row r="39" spans="3:5" s="35" customFormat="1" ht="12.75" customHeight="1">
      <c r="C39" s="111"/>
      <c r="D39" s="111"/>
      <c r="E39" s="111"/>
    </row>
    <row r="40" spans="3:5" s="35" customFormat="1" ht="12.75" customHeight="1">
      <c r="C40" s="111"/>
      <c r="D40" s="111"/>
      <c r="E40" s="111"/>
    </row>
    <row r="41" spans="3:5" s="35" customFormat="1" ht="12.75" customHeight="1">
      <c r="C41" s="111"/>
      <c r="D41" s="111"/>
      <c r="E41" s="111"/>
    </row>
    <row r="42" s="35" customFormat="1" ht="12.75" customHeight="1">
      <c r="C42" s="111"/>
    </row>
    <row r="43" s="35" customFormat="1" ht="12.75" customHeight="1">
      <c r="C43" s="111"/>
    </row>
    <row r="44" s="35" customFormat="1" ht="12.75" customHeight="1">
      <c r="C44" s="111"/>
    </row>
    <row r="45" s="35" customFormat="1" ht="12.75" customHeight="1">
      <c r="C45" s="111"/>
    </row>
    <row r="46" s="35" customFormat="1" ht="12.75" customHeight="1"/>
    <row r="47" s="35" customFormat="1" ht="12.75" customHeight="1"/>
    <row r="48" s="35" customFormat="1" ht="12.75" customHeight="1"/>
    <row r="49" s="35" customFormat="1" ht="12.75" customHeight="1"/>
    <row r="50" s="35" customFormat="1" ht="12.75" customHeight="1"/>
    <row r="51" s="35" customFormat="1" ht="12.75" customHeight="1"/>
    <row r="52" s="35" customFormat="1" ht="12.75" customHeight="1"/>
    <row r="53" s="35" customFormat="1" ht="12.75" customHeight="1"/>
    <row r="54" s="35" customFormat="1" ht="12.75" customHeight="1"/>
    <row r="55" s="35" customFormat="1" ht="12.75" customHeight="1"/>
    <row r="56" s="35" customFormat="1" ht="12.75" customHeight="1"/>
    <row r="57" s="35" customFormat="1" ht="12.75" customHeight="1"/>
    <row r="58" s="35" customFormat="1" ht="12.75" customHeight="1"/>
    <row r="59" s="35" customFormat="1" ht="12.75" customHeight="1"/>
    <row r="60" s="35" customFormat="1" ht="12.75" customHeight="1"/>
    <row r="61" s="35" customFormat="1" ht="12.75" customHeight="1"/>
    <row r="62" s="35" customFormat="1" ht="12.75" customHeight="1"/>
    <row r="63" s="35" customFormat="1" ht="12.75" customHeight="1"/>
    <row r="64" s="35" customFormat="1" ht="12.75" customHeight="1"/>
    <row r="65" s="35" customFormat="1" ht="12.75" customHeight="1"/>
    <row r="66" s="35" customFormat="1" ht="12.75" customHeight="1"/>
    <row r="67" s="35" customFormat="1" ht="12.75" customHeight="1"/>
    <row r="68" s="35" customFormat="1" ht="12.75" customHeight="1"/>
    <row r="69" s="35" customFormat="1" ht="12.75" customHeight="1"/>
    <row r="70" s="35" customFormat="1" ht="12.75" customHeight="1"/>
    <row r="71" s="35" customFormat="1" ht="12.75" customHeight="1"/>
    <row r="72" s="35" customFormat="1" ht="12.75" customHeight="1"/>
    <row r="73" s="35" customFormat="1" ht="12.75" customHeight="1"/>
    <row r="74" s="35" customFormat="1" ht="12.75" customHeight="1"/>
    <row r="75" s="35" customFormat="1" ht="12.75" customHeight="1"/>
    <row r="76" s="35" customFormat="1" ht="12.75" customHeight="1"/>
    <row r="77" s="35" customFormat="1" ht="12.75" customHeight="1"/>
    <row r="78" s="35" customFormat="1" ht="12.75" customHeight="1"/>
    <row r="79" s="35" customFormat="1" ht="12.75" customHeight="1"/>
    <row r="80" s="35" customFormat="1" ht="12.75" customHeight="1"/>
    <row r="81" s="35" customFormat="1" ht="12.75" customHeight="1"/>
    <row r="82" s="35" customFormat="1" ht="12.75" customHeight="1"/>
    <row r="83" s="35" customFormat="1" ht="12.75" customHeight="1"/>
    <row r="84" s="35" customFormat="1" ht="12.75" customHeight="1"/>
    <row r="85" s="35" customFormat="1" ht="12.75" customHeight="1"/>
    <row r="86" s="35" customFormat="1" ht="12.75" customHeight="1"/>
    <row r="87" s="35" customFormat="1" ht="12.75" customHeight="1"/>
    <row r="88" s="35" customFormat="1" ht="12.75" customHeight="1"/>
    <row r="89" s="35" customFormat="1" ht="12.75" customHeight="1"/>
    <row r="90" s="35" customFormat="1" ht="12.75" customHeight="1"/>
    <row r="91" s="35" customFormat="1" ht="12.75" customHeight="1"/>
    <row r="92" s="35" customFormat="1" ht="12.75" customHeight="1"/>
    <row r="93" s="35" customFormat="1" ht="12.75" customHeight="1"/>
    <row r="94" s="35" customFormat="1" ht="12.75" customHeight="1"/>
    <row r="95" s="35" customFormat="1" ht="12.75" customHeight="1"/>
    <row r="96" s="35" customFormat="1" ht="12.75" customHeight="1"/>
    <row r="97" s="35" customFormat="1" ht="12.75" customHeight="1"/>
    <row r="98" s="35" customFormat="1" ht="12.75" customHeight="1"/>
    <row r="99" s="35" customFormat="1" ht="12.75" customHeight="1"/>
    <row r="100" s="35" customFormat="1" ht="12.75" customHeight="1"/>
    <row r="101" s="35" customFormat="1" ht="12.75" customHeight="1"/>
    <row r="102" s="35" customFormat="1" ht="12.75" customHeight="1"/>
    <row r="103" s="35" customFormat="1" ht="12.75" customHeight="1"/>
    <row r="104" s="35" customFormat="1" ht="12.75" customHeight="1"/>
    <row r="105" s="35" customFormat="1" ht="12.75" customHeight="1"/>
    <row r="106" s="35" customFormat="1" ht="12.75" customHeight="1"/>
    <row r="107" s="35" customFormat="1" ht="12.75" customHeight="1"/>
    <row r="108" s="35" customFormat="1" ht="12.75" customHeight="1"/>
    <row r="109" s="35" customFormat="1" ht="12.75" customHeight="1"/>
    <row r="110" s="35" customFormat="1" ht="12.75" customHeight="1"/>
    <row r="111" s="35" customFormat="1" ht="12.75" customHeight="1"/>
    <row r="112" s="35" customFormat="1" ht="12.75" customHeight="1"/>
    <row r="113" s="35" customFormat="1" ht="12.75" customHeight="1"/>
    <row r="114" s="35" customFormat="1" ht="12.75" customHeight="1"/>
    <row r="115" s="35" customFormat="1" ht="12.75" customHeight="1"/>
    <row r="116" s="35" customFormat="1" ht="12.75" customHeight="1"/>
    <row r="117" s="35" customFormat="1" ht="12.75" customHeight="1"/>
    <row r="118" s="35" customFormat="1" ht="12.75" customHeight="1"/>
    <row r="119" s="35" customFormat="1" ht="12.75" customHeight="1"/>
    <row r="120" s="35" customFormat="1" ht="12.75" customHeight="1"/>
    <row r="121" s="35" customFormat="1" ht="12.75" customHeight="1"/>
    <row r="122" s="35" customFormat="1" ht="12.75" customHeight="1"/>
    <row r="123" s="35" customFormat="1" ht="12.75" customHeight="1"/>
    <row r="124" s="35" customFormat="1" ht="12.75" customHeight="1"/>
    <row r="125" s="35" customFormat="1" ht="12.75" customHeight="1"/>
    <row r="126" s="35" customFormat="1" ht="12.75" customHeight="1"/>
    <row r="127" s="35" customFormat="1" ht="12.75" customHeight="1"/>
    <row r="128" s="35" customFormat="1" ht="12.75" customHeight="1"/>
    <row r="129" s="35" customFormat="1" ht="12.75" customHeight="1"/>
    <row r="130" s="35" customFormat="1" ht="12.75" customHeight="1"/>
    <row r="131" s="35" customFormat="1" ht="12.75" customHeight="1"/>
    <row r="132" s="35" customFormat="1" ht="12.75" customHeight="1"/>
    <row r="133" s="35" customFormat="1" ht="12.75" customHeight="1"/>
    <row r="134" s="35" customFormat="1" ht="12.75" customHeight="1"/>
    <row r="135" s="35" customFormat="1" ht="12.75" customHeight="1"/>
    <row r="136" s="35" customFormat="1" ht="12.75" customHeight="1"/>
    <row r="137" s="35" customFormat="1" ht="12.75" customHeight="1"/>
    <row r="138" s="35" customFormat="1" ht="12.75" customHeight="1"/>
    <row r="139" s="35" customFormat="1" ht="12.75" customHeight="1"/>
    <row r="140" s="35" customFormat="1" ht="12.75" customHeight="1"/>
    <row r="141" s="35" customFormat="1" ht="12.75" customHeight="1"/>
    <row r="142" s="35" customFormat="1" ht="12.75" customHeight="1"/>
    <row r="143" s="35" customFormat="1" ht="12.75" customHeight="1"/>
    <row r="144" s="35" customFormat="1" ht="12.75" customHeight="1"/>
    <row r="145" s="35" customFormat="1" ht="12.75" customHeight="1"/>
    <row r="146" s="35" customFormat="1" ht="12.75" customHeight="1"/>
    <row r="147" s="35" customFormat="1" ht="12.75" customHeight="1"/>
    <row r="148" s="35" customFormat="1" ht="12.75" customHeight="1"/>
    <row r="149" s="35" customFormat="1" ht="12.75" customHeight="1"/>
    <row r="150" s="35" customFormat="1" ht="12.75" customHeight="1"/>
    <row r="151" s="35" customFormat="1" ht="12.75" customHeight="1"/>
    <row r="152" s="35" customFormat="1" ht="12.75" customHeight="1"/>
    <row r="153" s="35" customFormat="1" ht="12.75" customHeight="1"/>
    <row r="154" s="35" customFormat="1" ht="12.75" customHeight="1"/>
    <row r="155" s="35" customFormat="1" ht="12.75" customHeight="1"/>
    <row r="156" s="35" customFormat="1" ht="12.75" customHeight="1"/>
    <row r="157" s="35" customFormat="1" ht="12.75" customHeight="1"/>
    <row r="158" s="35" customFormat="1" ht="12.75" customHeight="1"/>
    <row r="159" s="35" customFormat="1" ht="12.75" customHeight="1"/>
    <row r="160" s="35" customFormat="1" ht="12.75" customHeight="1"/>
    <row r="161" s="35" customFormat="1" ht="12.75" customHeight="1"/>
    <row r="162" s="35" customFormat="1" ht="12.75" customHeight="1"/>
    <row r="163" s="35" customFormat="1" ht="12.75" customHeight="1"/>
    <row r="164" s="35" customFormat="1" ht="12.75" customHeight="1"/>
    <row r="165" s="35" customFormat="1" ht="12.75" customHeight="1"/>
    <row r="166" s="35" customFormat="1" ht="12.75" customHeight="1"/>
    <row r="167" s="35" customFormat="1" ht="12.75" customHeight="1"/>
    <row r="168" s="35" customFormat="1" ht="12.75" customHeight="1"/>
    <row r="169" s="35" customFormat="1" ht="12.75" customHeight="1"/>
    <row r="170" s="35" customFormat="1" ht="12.75" customHeight="1"/>
    <row r="171" s="35" customFormat="1" ht="12.75" customHeight="1"/>
    <row r="172" s="35" customFormat="1" ht="12.75" customHeight="1"/>
    <row r="173" s="35" customFormat="1" ht="12.75" customHeight="1"/>
    <row r="174" s="35" customFormat="1" ht="12.75" customHeight="1"/>
    <row r="175" s="35" customFormat="1" ht="12.75" customHeight="1"/>
  </sheetData>
  <sheetProtection/>
  <mergeCells count="4">
    <mergeCell ref="G1:H1"/>
    <mergeCell ref="A2:H2"/>
    <mergeCell ref="A4:B4"/>
    <mergeCell ref="C4:H4"/>
  </mergeCells>
  <printOptions horizontalCentered="1"/>
  <pageMargins left="0.24" right="0.17" top="0.26" bottom="0.29" header="0.2" footer="0.2"/>
  <pageSetup fitToWidth="0" fitToHeight="1" horizontalDpi="600" verticalDpi="600" orientation="landscape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view="pageBreakPreview" zoomScale="60" workbookViewId="0" topLeftCell="A1">
      <selection activeCell="D22" sqref="D22"/>
    </sheetView>
  </sheetViews>
  <sheetFormatPr defaultColWidth="9.00390625" defaultRowHeight="14.25"/>
  <cols>
    <col min="1" max="2" width="6.75390625" style="0" customWidth="1"/>
    <col min="3" max="3" width="4.75390625" style="0" customWidth="1"/>
    <col min="4" max="4" width="45.25390625" style="0" customWidth="1"/>
    <col min="5" max="5" width="20.50390625" style="0" customWidth="1"/>
    <col min="6" max="6" width="18.375" style="0" customWidth="1"/>
    <col min="7" max="7" width="17.75390625" style="0" customWidth="1"/>
  </cols>
  <sheetData>
    <row r="1" spans="1:7" s="10" customFormat="1" ht="19.5" customHeight="1">
      <c r="A1" s="8" t="s">
        <v>56</v>
      </c>
      <c r="B1" s="40"/>
      <c r="C1" s="40"/>
      <c r="D1" s="41"/>
      <c r="E1" s="42"/>
      <c r="F1" s="42"/>
      <c r="G1" s="32"/>
    </row>
    <row r="2" spans="1:7" s="34" customFormat="1" ht="30" customHeight="1">
      <c r="A2" s="131" t="s">
        <v>57</v>
      </c>
      <c r="B2" s="131"/>
      <c r="C2" s="131"/>
      <c r="D2" s="131"/>
      <c r="E2" s="131"/>
      <c r="F2" s="131"/>
      <c r="G2" s="131"/>
    </row>
    <row r="3" spans="1:7" s="35" customFormat="1" ht="19.5" customHeight="1">
      <c r="A3" s="12"/>
      <c r="B3" s="12"/>
      <c r="C3" s="12"/>
      <c r="D3" s="44"/>
      <c r="E3" s="45"/>
      <c r="F3" s="45"/>
      <c r="G3" s="46" t="s">
        <v>5</v>
      </c>
    </row>
    <row r="4" spans="1:7" s="36" customFormat="1" ht="22.5" customHeight="1">
      <c r="A4" s="49" t="s">
        <v>58</v>
      </c>
      <c r="B4" s="50"/>
      <c r="C4" s="50"/>
      <c r="D4" s="51"/>
      <c r="E4" s="59" t="s">
        <v>59</v>
      </c>
      <c r="F4" s="47" t="s">
        <v>60</v>
      </c>
      <c r="G4" s="48" t="s">
        <v>61</v>
      </c>
    </row>
    <row r="5" spans="1:7" s="36" customFormat="1" ht="22.5" customHeight="1">
      <c r="A5" s="49" t="s">
        <v>62</v>
      </c>
      <c r="B5" s="50"/>
      <c r="C5" s="51"/>
      <c r="D5" s="59" t="s">
        <v>63</v>
      </c>
      <c r="E5" s="132"/>
      <c r="F5" s="47"/>
      <c r="G5" s="133"/>
    </row>
    <row r="6" spans="1:7" s="36" customFormat="1" ht="22.5" customHeight="1">
      <c r="A6" s="60" t="s">
        <v>64</v>
      </c>
      <c r="B6" s="60" t="s">
        <v>65</v>
      </c>
      <c r="C6" s="60" t="s">
        <v>66</v>
      </c>
      <c r="D6" s="61"/>
      <c r="E6" s="61"/>
      <c r="F6" s="47"/>
      <c r="G6" s="52"/>
    </row>
    <row r="7" spans="1:7" s="37" customFormat="1" ht="22.5" customHeight="1">
      <c r="A7" s="60"/>
      <c r="B7" s="60"/>
      <c r="C7" s="60"/>
      <c r="D7" s="53"/>
      <c r="E7" s="54">
        <v>1</v>
      </c>
      <c r="F7" s="54">
        <v>2</v>
      </c>
      <c r="G7" s="54">
        <v>3</v>
      </c>
    </row>
    <row r="8" spans="1:7" s="37" customFormat="1" ht="22.5" customHeight="1">
      <c r="A8" s="134"/>
      <c r="B8" s="134"/>
      <c r="C8" s="81"/>
      <c r="D8" s="135" t="s">
        <v>67</v>
      </c>
      <c r="E8" s="64">
        <f aca="true" t="shared" si="0" ref="E8:E24">F8+G8</f>
        <v>8543</v>
      </c>
      <c r="F8" s="64">
        <f>F9+F15+F19+F22</f>
        <v>4973</v>
      </c>
      <c r="G8" s="64">
        <f>G9+G15+G19+G22</f>
        <v>3570</v>
      </c>
    </row>
    <row r="9" spans="1:7" s="36" customFormat="1" ht="22.5" customHeight="1">
      <c r="A9" s="65" t="s">
        <v>68</v>
      </c>
      <c r="B9" s="65"/>
      <c r="C9" s="66"/>
      <c r="D9" s="67" t="s">
        <v>69</v>
      </c>
      <c r="E9" s="64">
        <f t="shared" si="0"/>
        <v>7221</v>
      </c>
      <c r="F9" s="68">
        <f>F10</f>
        <v>3651</v>
      </c>
      <c r="G9" s="68">
        <f>G10</f>
        <v>3570</v>
      </c>
    </row>
    <row r="10" spans="1:7" s="36" customFormat="1" ht="24.75" customHeight="1">
      <c r="A10" s="65"/>
      <c r="B10" s="65" t="s">
        <v>70</v>
      </c>
      <c r="C10" s="66"/>
      <c r="D10" s="67" t="s">
        <v>71</v>
      </c>
      <c r="E10" s="64">
        <f t="shared" si="0"/>
        <v>7221</v>
      </c>
      <c r="F10" s="68">
        <f>F11+F12</f>
        <v>3651</v>
      </c>
      <c r="G10" s="68">
        <f>SUM(G11:G14)</f>
        <v>3570</v>
      </c>
    </row>
    <row r="11" spans="1:7" s="36" customFormat="1" ht="22.5" customHeight="1">
      <c r="A11" s="65"/>
      <c r="B11" s="65"/>
      <c r="C11" s="66" t="s">
        <v>72</v>
      </c>
      <c r="D11" s="67" t="s">
        <v>73</v>
      </c>
      <c r="E11" s="64">
        <f t="shared" si="0"/>
        <v>3661</v>
      </c>
      <c r="F11" s="68">
        <v>3651</v>
      </c>
      <c r="G11" s="68">
        <v>10</v>
      </c>
    </row>
    <row r="12" spans="1:7" s="36" customFormat="1" ht="22.5" customHeight="1">
      <c r="A12" s="65"/>
      <c r="B12" s="65"/>
      <c r="C12" s="66" t="s">
        <v>74</v>
      </c>
      <c r="D12" s="67" t="s">
        <v>75</v>
      </c>
      <c r="E12" s="64">
        <f t="shared" si="0"/>
        <v>1360</v>
      </c>
      <c r="F12" s="68"/>
      <c r="G12" s="68">
        <v>1360</v>
      </c>
    </row>
    <row r="13" spans="1:7" s="36" customFormat="1" ht="22.5" customHeight="1">
      <c r="A13" s="65"/>
      <c r="B13" s="65"/>
      <c r="C13" s="66" t="s">
        <v>76</v>
      </c>
      <c r="D13" s="136" t="s">
        <v>77</v>
      </c>
      <c r="E13" s="64">
        <f t="shared" si="0"/>
        <v>1000</v>
      </c>
      <c r="F13" s="68"/>
      <c r="G13" s="68">
        <v>1000</v>
      </c>
    </row>
    <row r="14" spans="1:7" s="36" customFormat="1" ht="22.5" customHeight="1">
      <c r="A14" s="65"/>
      <c r="B14" s="65"/>
      <c r="C14" s="66" t="s">
        <v>78</v>
      </c>
      <c r="D14" s="136" t="s">
        <v>79</v>
      </c>
      <c r="E14" s="64">
        <f t="shared" si="0"/>
        <v>1200</v>
      </c>
      <c r="F14" s="68"/>
      <c r="G14" s="68">
        <v>1200</v>
      </c>
    </row>
    <row r="15" spans="1:7" s="36" customFormat="1" ht="22.5" customHeight="1">
      <c r="A15" s="65" t="s">
        <v>80</v>
      </c>
      <c r="B15" s="65"/>
      <c r="C15" s="66"/>
      <c r="D15" s="67" t="s">
        <v>81</v>
      </c>
      <c r="E15" s="64">
        <f t="shared" si="0"/>
        <v>865</v>
      </c>
      <c r="F15" s="68">
        <f>F16</f>
        <v>865</v>
      </c>
      <c r="G15" s="64"/>
    </row>
    <row r="16" spans="1:7" s="36" customFormat="1" ht="22.5" customHeight="1">
      <c r="A16" s="65"/>
      <c r="B16" s="65" t="s">
        <v>82</v>
      </c>
      <c r="C16" s="66"/>
      <c r="D16" s="67" t="s">
        <v>83</v>
      </c>
      <c r="E16" s="64">
        <f t="shared" si="0"/>
        <v>865</v>
      </c>
      <c r="F16" s="68">
        <f>F17+F18</f>
        <v>865</v>
      </c>
      <c r="G16" s="64"/>
    </row>
    <row r="17" spans="1:7" s="36" customFormat="1" ht="22.5" customHeight="1">
      <c r="A17" s="65"/>
      <c r="B17" s="65"/>
      <c r="C17" s="66" t="s">
        <v>72</v>
      </c>
      <c r="D17" s="67" t="s">
        <v>84</v>
      </c>
      <c r="E17" s="64">
        <f t="shared" si="0"/>
        <v>468</v>
      </c>
      <c r="F17" s="68">
        <v>468</v>
      </c>
      <c r="G17" s="64"/>
    </row>
    <row r="18" spans="1:7" s="36" customFormat="1" ht="22.5" customHeight="1">
      <c r="A18" s="65"/>
      <c r="B18" s="65"/>
      <c r="C18" s="66" t="s">
        <v>82</v>
      </c>
      <c r="D18" s="67" t="s">
        <v>85</v>
      </c>
      <c r="E18" s="64">
        <f t="shared" si="0"/>
        <v>397</v>
      </c>
      <c r="F18" s="68">
        <v>397</v>
      </c>
      <c r="G18" s="64"/>
    </row>
    <row r="19" spans="1:7" s="36" customFormat="1" ht="22.5" customHeight="1">
      <c r="A19" s="65" t="s">
        <v>86</v>
      </c>
      <c r="B19" s="65"/>
      <c r="C19" s="66"/>
      <c r="D19" s="67" t="s">
        <v>87</v>
      </c>
      <c r="E19" s="64">
        <f t="shared" si="0"/>
        <v>165</v>
      </c>
      <c r="F19" s="68">
        <f>F20</f>
        <v>165</v>
      </c>
      <c r="G19" s="64"/>
    </row>
    <row r="20" spans="1:7" s="36" customFormat="1" ht="22.5" customHeight="1">
      <c r="A20" s="65"/>
      <c r="B20" s="65" t="s">
        <v>70</v>
      </c>
      <c r="C20" s="66"/>
      <c r="D20" s="67" t="s">
        <v>88</v>
      </c>
      <c r="E20" s="64">
        <f t="shared" si="0"/>
        <v>165</v>
      </c>
      <c r="F20" s="68">
        <f>F21</f>
        <v>165</v>
      </c>
      <c r="G20" s="64"/>
    </row>
    <row r="21" spans="1:7" s="36" customFormat="1" ht="22.5" customHeight="1">
      <c r="A21" s="65"/>
      <c r="B21" s="65"/>
      <c r="C21" s="66" t="s">
        <v>72</v>
      </c>
      <c r="D21" s="67" t="s">
        <v>89</v>
      </c>
      <c r="E21" s="64">
        <f t="shared" si="0"/>
        <v>165</v>
      </c>
      <c r="F21" s="68">
        <v>165</v>
      </c>
      <c r="G21" s="64"/>
    </row>
    <row r="22" spans="1:7" s="36" customFormat="1" ht="22.5" customHeight="1">
      <c r="A22" s="65" t="s">
        <v>90</v>
      </c>
      <c r="B22" s="65"/>
      <c r="C22" s="66"/>
      <c r="D22" s="67" t="s">
        <v>91</v>
      </c>
      <c r="E22" s="64">
        <f t="shared" si="0"/>
        <v>292</v>
      </c>
      <c r="F22" s="68">
        <f>F23</f>
        <v>292</v>
      </c>
      <c r="G22" s="64"/>
    </row>
    <row r="23" spans="1:7" s="36" customFormat="1" ht="22.5" customHeight="1">
      <c r="A23" s="65"/>
      <c r="B23" s="65" t="s">
        <v>74</v>
      </c>
      <c r="C23" s="66"/>
      <c r="D23" s="67" t="s">
        <v>92</v>
      </c>
      <c r="E23" s="64">
        <f t="shared" si="0"/>
        <v>292</v>
      </c>
      <c r="F23" s="68">
        <f>F24</f>
        <v>292</v>
      </c>
      <c r="G23" s="64"/>
    </row>
    <row r="24" spans="1:7" s="36" customFormat="1" ht="22.5" customHeight="1">
      <c r="A24" s="65"/>
      <c r="B24" s="65"/>
      <c r="C24" s="66" t="s">
        <v>72</v>
      </c>
      <c r="D24" s="67" t="s">
        <v>93</v>
      </c>
      <c r="E24" s="64">
        <f t="shared" si="0"/>
        <v>292</v>
      </c>
      <c r="F24" s="68">
        <v>292</v>
      </c>
      <c r="G24" s="64"/>
    </row>
    <row r="25" spans="1:3" s="36" customFormat="1" ht="22.5" customHeight="1">
      <c r="A25" s="137"/>
      <c r="B25" s="137"/>
      <c r="C25" s="137"/>
    </row>
    <row r="26" s="36" customFormat="1" ht="22.5" customHeight="1"/>
    <row r="27" s="36" customFormat="1" ht="22.5" customHeight="1"/>
    <row r="28" s="36" customFormat="1" ht="22.5" customHeight="1"/>
    <row r="29" s="36" customFormat="1" ht="22.5" customHeight="1"/>
    <row r="30" s="36" customFormat="1" ht="22.5" customHeight="1"/>
    <row r="31" s="36" customFormat="1" ht="22.5" customHeight="1"/>
    <row r="32" s="36" customFormat="1" ht="22.5" customHeight="1"/>
    <row r="33" s="36" customFormat="1" ht="22.5" customHeight="1"/>
    <row r="34" s="39" customFormat="1" ht="14.25"/>
    <row r="35" s="39" customFormat="1" ht="14.25"/>
    <row r="36" s="39" customFormat="1" ht="14.25"/>
    <row r="37" s="39" customFormat="1" ht="14.25"/>
    <row r="38" s="39" customFormat="1" ht="14.25"/>
    <row r="39" s="39" customFormat="1" ht="14.25"/>
    <row r="40" s="39" customFormat="1" ht="14.25"/>
    <row r="41" s="39" customFormat="1" ht="14.25"/>
    <row r="42" s="39" customFormat="1" ht="14.25"/>
    <row r="43" s="39" customFormat="1" ht="14.25"/>
    <row r="44" s="39" customFormat="1" ht="14.25"/>
    <row r="45" s="39" customFormat="1" ht="14.25"/>
  </sheetData>
  <sheetProtection/>
  <mergeCells count="7">
    <mergeCell ref="A2:G2"/>
    <mergeCell ref="A4:D4"/>
    <mergeCell ref="A5:C5"/>
    <mergeCell ref="D5:D6"/>
    <mergeCell ref="E4:E6"/>
    <mergeCell ref="F4:F6"/>
    <mergeCell ref="G4:G6"/>
  </mergeCells>
  <printOptions horizontalCentered="1"/>
  <pageMargins left="0.37" right="0.48" top="0.8" bottom="0.29" header="0.51" footer="0.2"/>
  <pageSetup horizontalDpi="600" verticalDpi="600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"/>
  <sheetViews>
    <sheetView view="pageBreakPreview" zoomScale="60" zoomScaleNormal="175" workbookViewId="0" topLeftCell="A1">
      <selection activeCell="D44" sqref="D44"/>
    </sheetView>
  </sheetViews>
  <sheetFormatPr defaultColWidth="9.00390625" defaultRowHeight="14.25"/>
  <cols>
    <col min="1" max="1" width="5.875" style="0" customWidth="1"/>
    <col min="2" max="2" width="8.375" style="0" customWidth="1"/>
    <col min="3" max="3" width="41.625" style="0" customWidth="1"/>
    <col min="4" max="4" width="21.375" style="0" customWidth="1"/>
  </cols>
  <sheetData>
    <row r="1" spans="1:4" s="10" customFormat="1" ht="12" customHeight="1">
      <c r="A1" s="114" t="s">
        <v>94</v>
      </c>
      <c r="B1" s="40"/>
      <c r="C1" s="41"/>
      <c r="D1" s="41"/>
    </row>
    <row r="2" spans="1:4" s="34" customFormat="1" ht="15.75" customHeight="1">
      <c r="A2" s="115" t="s">
        <v>95</v>
      </c>
      <c r="B2" s="115"/>
      <c r="C2" s="115"/>
      <c r="D2" s="115"/>
    </row>
    <row r="3" spans="1:4" s="112" customFormat="1" ht="14.25" customHeight="1">
      <c r="A3" s="116"/>
      <c r="B3" s="116"/>
      <c r="C3" s="117"/>
      <c r="D3" s="118" t="s">
        <v>5</v>
      </c>
    </row>
    <row r="4" spans="1:4" s="113" customFormat="1" ht="13.5" customHeight="1">
      <c r="A4" s="119" t="s">
        <v>96</v>
      </c>
      <c r="B4" s="119"/>
      <c r="C4" s="119"/>
      <c r="D4" s="119" t="s">
        <v>60</v>
      </c>
    </row>
    <row r="5" spans="1:4" s="113" customFormat="1" ht="13.5" customHeight="1">
      <c r="A5" s="119" t="s">
        <v>62</v>
      </c>
      <c r="B5" s="119"/>
      <c r="C5" s="119" t="s">
        <v>63</v>
      </c>
      <c r="D5" s="119"/>
    </row>
    <row r="6" spans="1:4" s="113" customFormat="1" ht="13.5" customHeight="1">
      <c r="A6" s="120" t="s">
        <v>64</v>
      </c>
      <c r="B6" s="120" t="s">
        <v>65</v>
      </c>
      <c r="C6" s="119"/>
      <c r="D6" s="119"/>
    </row>
    <row r="7" spans="1:4" s="76" customFormat="1" ht="12.75" customHeight="1">
      <c r="A7" s="121"/>
      <c r="B7" s="121"/>
      <c r="C7" s="122" t="s">
        <v>67</v>
      </c>
      <c r="D7" s="123">
        <f>D8+D21+D36</f>
        <v>4973</v>
      </c>
    </row>
    <row r="8" spans="1:4" s="76" customFormat="1" ht="12.75" customHeight="1">
      <c r="A8" s="124" t="s">
        <v>97</v>
      </c>
      <c r="B8" s="125"/>
      <c r="C8" s="126" t="s">
        <v>98</v>
      </c>
      <c r="D8" s="123">
        <f>SUM(D9:D20)</f>
        <v>3812</v>
      </c>
    </row>
    <row r="9" spans="1:4" s="76" customFormat="1" ht="12.75" customHeight="1">
      <c r="A9" s="127"/>
      <c r="B9" s="71" t="s">
        <v>99</v>
      </c>
      <c r="C9" s="128" t="s">
        <v>100</v>
      </c>
      <c r="D9" s="123">
        <v>1099</v>
      </c>
    </row>
    <row r="10" spans="1:4" s="76" customFormat="1" ht="12.75" customHeight="1">
      <c r="A10" s="127"/>
      <c r="B10" s="71" t="s">
        <v>101</v>
      </c>
      <c r="C10" s="128" t="s">
        <v>102</v>
      </c>
      <c r="D10" s="123">
        <v>122</v>
      </c>
    </row>
    <row r="11" spans="1:4" s="76" customFormat="1" ht="12.75" customHeight="1">
      <c r="A11" s="127"/>
      <c r="B11" s="71" t="s">
        <v>103</v>
      </c>
      <c r="C11" s="128" t="s">
        <v>104</v>
      </c>
      <c r="D11" s="123">
        <v>397</v>
      </c>
    </row>
    <row r="12" spans="1:4" s="76" customFormat="1" ht="12.75" customHeight="1">
      <c r="A12" s="127"/>
      <c r="B12" s="71" t="s">
        <v>105</v>
      </c>
      <c r="C12" s="128" t="s">
        <v>106</v>
      </c>
      <c r="D12" s="123">
        <v>165</v>
      </c>
    </row>
    <row r="13" spans="1:4" s="76" customFormat="1" ht="12.75" customHeight="1">
      <c r="A13" s="127"/>
      <c r="B13" s="71" t="s">
        <v>107</v>
      </c>
      <c r="C13" s="128" t="s">
        <v>108</v>
      </c>
      <c r="D13" s="123">
        <v>292</v>
      </c>
    </row>
    <row r="14" spans="1:4" s="76" customFormat="1" ht="12.75" customHeight="1">
      <c r="A14" s="127"/>
      <c r="B14" s="71" t="s">
        <v>109</v>
      </c>
      <c r="C14" s="128" t="s">
        <v>110</v>
      </c>
      <c r="D14" s="123">
        <v>192</v>
      </c>
    </row>
    <row r="15" spans="1:4" s="76" customFormat="1" ht="12.75" customHeight="1">
      <c r="A15" s="127"/>
      <c r="B15" s="71" t="s">
        <v>111</v>
      </c>
      <c r="C15" s="128" t="s">
        <v>112</v>
      </c>
      <c r="D15" s="123">
        <v>480</v>
      </c>
    </row>
    <row r="16" spans="1:4" s="76" customFormat="1" ht="12.75" customHeight="1">
      <c r="A16" s="127"/>
      <c r="B16" s="71" t="s">
        <v>113</v>
      </c>
      <c r="C16" s="128" t="s">
        <v>114</v>
      </c>
      <c r="D16" s="123">
        <v>731</v>
      </c>
    </row>
    <row r="17" spans="1:4" s="76" customFormat="1" ht="12.75" customHeight="1">
      <c r="A17" s="127"/>
      <c r="B17" s="71" t="s">
        <v>115</v>
      </c>
      <c r="C17" s="128" t="s">
        <v>116</v>
      </c>
      <c r="D17" s="123">
        <v>95</v>
      </c>
    </row>
    <row r="18" spans="1:4" s="76" customFormat="1" ht="12.75" customHeight="1">
      <c r="A18" s="127"/>
      <c r="B18" s="71" t="s">
        <v>117</v>
      </c>
      <c r="C18" s="128" t="s">
        <v>118</v>
      </c>
      <c r="D18" s="123">
        <v>137</v>
      </c>
    </row>
    <row r="19" spans="1:4" s="76" customFormat="1" ht="12.75" customHeight="1">
      <c r="A19" s="127"/>
      <c r="B19" s="71" t="s">
        <v>119</v>
      </c>
      <c r="C19" s="128" t="s">
        <v>120</v>
      </c>
      <c r="D19" s="123">
        <v>90</v>
      </c>
    </row>
    <row r="20" spans="1:4" s="76" customFormat="1" ht="12.75" customHeight="1">
      <c r="A20" s="129"/>
      <c r="B20" s="71" t="s">
        <v>121</v>
      </c>
      <c r="C20" s="128" t="s">
        <v>122</v>
      </c>
      <c r="D20" s="123">
        <v>12</v>
      </c>
    </row>
    <row r="21" spans="1:4" s="76" customFormat="1" ht="12.75" customHeight="1">
      <c r="A21" s="124" t="s">
        <v>123</v>
      </c>
      <c r="B21" s="125"/>
      <c r="C21" s="126" t="s">
        <v>124</v>
      </c>
      <c r="D21" s="123">
        <f>SUM(D22:D35)</f>
        <v>689</v>
      </c>
    </row>
    <row r="22" spans="1:4" s="76" customFormat="1" ht="12.75" customHeight="1">
      <c r="A22" s="127"/>
      <c r="B22" s="71" t="s">
        <v>125</v>
      </c>
      <c r="C22" s="128" t="s">
        <v>126</v>
      </c>
      <c r="D22" s="123">
        <v>20</v>
      </c>
    </row>
    <row r="23" spans="1:4" s="76" customFormat="1" ht="12.75" customHeight="1">
      <c r="A23" s="127"/>
      <c r="B23" s="71" t="s">
        <v>127</v>
      </c>
      <c r="C23" s="128" t="s">
        <v>128</v>
      </c>
      <c r="D23" s="123">
        <v>30</v>
      </c>
    </row>
    <row r="24" spans="1:4" s="76" customFormat="1" ht="12.75" customHeight="1">
      <c r="A24" s="127"/>
      <c r="B24" s="71" t="s">
        <v>129</v>
      </c>
      <c r="C24" s="128" t="s">
        <v>130</v>
      </c>
      <c r="D24" s="123">
        <v>100</v>
      </c>
    </row>
    <row r="25" spans="1:4" s="76" customFormat="1" ht="12.75" customHeight="1">
      <c r="A25" s="127"/>
      <c r="B25" s="71" t="s">
        <v>131</v>
      </c>
      <c r="C25" s="128" t="s">
        <v>132</v>
      </c>
      <c r="D25" s="123">
        <v>2</v>
      </c>
    </row>
    <row r="26" spans="1:4" s="76" customFormat="1" ht="12.75" customHeight="1">
      <c r="A26" s="127"/>
      <c r="B26" s="71" t="s">
        <v>133</v>
      </c>
      <c r="C26" s="128" t="s">
        <v>134</v>
      </c>
      <c r="D26" s="123">
        <v>4</v>
      </c>
    </row>
    <row r="27" spans="1:4" s="76" customFormat="1" ht="12.75" customHeight="1">
      <c r="A27" s="127"/>
      <c r="B27" s="71" t="s">
        <v>135</v>
      </c>
      <c r="C27" s="128" t="s">
        <v>136</v>
      </c>
      <c r="D27" s="123">
        <v>56</v>
      </c>
    </row>
    <row r="28" spans="1:4" s="76" customFormat="1" ht="12.75" customHeight="1">
      <c r="A28" s="127"/>
      <c r="B28" s="71" t="s">
        <v>137</v>
      </c>
      <c r="C28" s="128" t="s">
        <v>138</v>
      </c>
      <c r="D28" s="123">
        <v>27</v>
      </c>
    </row>
    <row r="29" spans="1:4" s="76" customFormat="1" ht="12.75" customHeight="1">
      <c r="A29" s="127"/>
      <c r="B29" s="71" t="s">
        <v>139</v>
      </c>
      <c r="C29" s="128" t="s">
        <v>140</v>
      </c>
      <c r="D29" s="123">
        <v>56</v>
      </c>
    </row>
    <row r="30" spans="1:4" s="76" customFormat="1" ht="12.75" customHeight="1">
      <c r="A30" s="127"/>
      <c r="B30" s="71" t="s">
        <v>141</v>
      </c>
      <c r="C30" s="128" t="s">
        <v>142</v>
      </c>
      <c r="D30" s="123">
        <v>42</v>
      </c>
    </row>
    <row r="31" spans="1:4" s="76" customFormat="1" ht="12.75" customHeight="1">
      <c r="A31" s="127"/>
      <c r="B31" s="71" t="s">
        <v>143</v>
      </c>
      <c r="C31" s="128" t="s">
        <v>144</v>
      </c>
      <c r="D31" s="123">
        <v>10</v>
      </c>
    </row>
    <row r="32" spans="1:4" s="76" customFormat="1" ht="12.75" customHeight="1">
      <c r="A32" s="127"/>
      <c r="B32" s="71" t="s">
        <v>145</v>
      </c>
      <c r="C32" s="128" t="s">
        <v>146</v>
      </c>
      <c r="D32" s="123">
        <v>158</v>
      </c>
    </row>
    <row r="33" spans="1:4" s="76" customFormat="1" ht="12.75" customHeight="1">
      <c r="A33" s="127"/>
      <c r="B33" s="71" t="s">
        <v>147</v>
      </c>
      <c r="C33" s="128" t="s">
        <v>148</v>
      </c>
      <c r="D33" s="123">
        <v>3</v>
      </c>
    </row>
    <row r="34" spans="1:4" s="76" customFormat="1" ht="12.75" customHeight="1">
      <c r="A34" s="127"/>
      <c r="B34" s="71" t="s">
        <v>149</v>
      </c>
      <c r="C34" s="128" t="s">
        <v>150</v>
      </c>
      <c r="D34" s="123">
        <v>32</v>
      </c>
    </row>
    <row r="35" spans="1:4" s="76" customFormat="1" ht="12.75" customHeight="1">
      <c r="A35" s="127"/>
      <c r="B35" s="71" t="s">
        <v>151</v>
      </c>
      <c r="C35" s="128" t="s">
        <v>152</v>
      </c>
      <c r="D35" s="123">
        <v>149</v>
      </c>
    </row>
    <row r="36" spans="1:4" s="76" customFormat="1" ht="12.75" customHeight="1">
      <c r="A36" s="130" t="s">
        <v>153</v>
      </c>
      <c r="B36" s="125"/>
      <c r="C36" s="126" t="s">
        <v>154</v>
      </c>
      <c r="D36" s="123">
        <f>SUM(D37:D39)</f>
        <v>472</v>
      </c>
    </row>
    <row r="37" spans="1:4" s="76" customFormat="1" ht="12.75" customHeight="1">
      <c r="A37" s="130"/>
      <c r="B37" s="71" t="s">
        <v>155</v>
      </c>
      <c r="C37" s="128" t="s">
        <v>156</v>
      </c>
      <c r="D37" s="123">
        <v>31</v>
      </c>
    </row>
    <row r="38" spans="1:4" s="76" customFormat="1" ht="12.75" customHeight="1">
      <c r="A38" s="130"/>
      <c r="B38" s="71" t="s">
        <v>157</v>
      </c>
      <c r="C38" s="128" t="s">
        <v>158</v>
      </c>
      <c r="D38" s="123">
        <v>437</v>
      </c>
    </row>
    <row r="39" spans="1:4" s="35" customFormat="1" ht="14.25">
      <c r="A39" s="130"/>
      <c r="B39" s="71" t="s">
        <v>159</v>
      </c>
      <c r="C39" s="128" t="s">
        <v>160</v>
      </c>
      <c r="D39" s="123">
        <v>4</v>
      </c>
    </row>
    <row r="40" s="35" customFormat="1" ht="14.25"/>
    <row r="41" s="35" customFormat="1" ht="14.25"/>
    <row r="42" s="35" customFormat="1" ht="14.25"/>
    <row r="43" s="35" customFormat="1" ht="14.25"/>
    <row r="44" s="35" customFormat="1" ht="14.25"/>
    <row r="45" s="35" customFormat="1" ht="14.25"/>
    <row r="46" s="35" customFormat="1" ht="14.25"/>
    <row r="47" s="35" customFormat="1" ht="14.25"/>
    <row r="48" s="35" customFormat="1" ht="14.25"/>
  </sheetData>
  <sheetProtection/>
  <mergeCells count="8">
    <mergeCell ref="A2:D2"/>
    <mergeCell ref="A4:C4"/>
    <mergeCell ref="A5:B5"/>
    <mergeCell ref="A8:A20"/>
    <mergeCell ref="A21:A35"/>
    <mergeCell ref="A36:A39"/>
    <mergeCell ref="C5:C6"/>
    <mergeCell ref="D4:D6"/>
  </mergeCells>
  <printOptions horizontalCentered="1"/>
  <pageMargins left="0.47" right="0.51" top="0.24" bottom="0.24" header="0.2" footer="0.2"/>
  <pageSetup fitToWidth="0" fitToHeight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7"/>
  <sheetViews>
    <sheetView workbookViewId="0" topLeftCell="A1">
      <selection activeCell="F9" sqref="F9"/>
    </sheetView>
  </sheetViews>
  <sheetFormatPr defaultColWidth="6.875" defaultRowHeight="14.25"/>
  <cols>
    <col min="1" max="1" width="40.875" style="0" customWidth="1"/>
    <col min="2" max="2" width="8.75390625" style="0" customWidth="1"/>
    <col min="3" max="3" width="28.75390625" style="0" customWidth="1"/>
    <col min="4" max="4" width="10.625" style="0" customWidth="1"/>
    <col min="5" max="5" width="27.75390625" style="0" customWidth="1"/>
    <col min="6" max="6" width="8.75390625" style="0" customWidth="1"/>
    <col min="7" max="8" width="5.125" style="0" customWidth="1"/>
  </cols>
  <sheetData>
    <row r="1" spans="1:7" s="10" customFormat="1" ht="18.75" customHeight="1">
      <c r="A1" s="8" t="s">
        <v>161</v>
      </c>
      <c r="D1" s="78"/>
      <c r="F1" s="32"/>
      <c r="G1" s="79"/>
    </row>
    <row r="2" s="58" customFormat="1" ht="22.5" customHeight="1">
      <c r="A2" s="58" t="s">
        <v>162</v>
      </c>
    </row>
    <row r="3" spans="1:6" s="35" customFormat="1" ht="12.75" customHeight="1">
      <c r="A3" s="12"/>
      <c r="D3" s="80"/>
      <c r="F3" s="80" t="s">
        <v>5</v>
      </c>
    </row>
    <row r="4" spans="1:6" s="75" customFormat="1" ht="14.25" customHeight="1">
      <c r="A4" s="81" t="s">
        <v>163</v>
      </c>
      <c r="B4" s="81"/>
      <c r="C4" s="81" t="s">
        <v>164</v>
      </c>
      <c r="D4" s="81"/>
      <c r="E4" s="81"/>
      <c r="F4" s="81"/>
    </row>
    <row r="5" spans="1:6" s="75" customFormat="1" ht="14.25" customHeight="1">
      <c r="A5" s="81" t="s">
        <v>8</v>
      </c>
      <c r="B5" s="82" t="s">
        <v>9</v>
      </c>
      <c r="C5" s="82" t="s">
        <v>165</v>
      </c>
      <c r="D5" s="83" t="s">
        <v>9</v>
      </c>
      <c r="E5" s="82" t="s">
        <v>166</v>
      </c>
      <c r="F5" s="82" t="s">
        <v>9</v>
      </c>
    </row>
    <row r="6" spans="1:6" s="76" customFormat="1" ht="14.25" customHeight="1">
      <c r="A6" s="84" t="s">
        <v>14</v>
      </c>
      <c r="B6" s="85">
        <f>B7+B9</f>
        <v>8543</v>
      </c>
      <c r="C6" s="86" t="s">
        <v>15</v>
      </c>
      <c r="D6" s="87">
        <f>'拨款收支总表1'!D6</f>
        <v>7221</v>
      </c>
      <c r="E6" s="88" t="s">
        <v>16</v>
      </c>
      <c r="F6" s="89">
        <f>F7+F8</f>
        <v>4973</v>
      </c>
    </row>
    <row r="7" spans="1:6" s="76" customFormat="1" ht="14.25" customHeight="1">
      <c r="A7" s="90" t="s">
        <v>17</v>
      </c>
      <c r="B7" s="87">
        <f>'拨款收支总表1'!B7</f>
        <v>8543</v>
      </c>
      <c r="C7" s="91" t="s">
        <v>18</v>
      </c>
      <c r="D7" s="87"/>
      <c r="E7" s="92" t="s">
        <v>167</v>
      </c>
      <c r="F7" s="93">
        <f>'拨款收支总表1'!G7</f>
        <v>4284</v>
      </c>
    </row>
    <row r="8" spans="1:6" s="76" customFormat="1" ht="14.25" customHeight="1">
      <c r="A8" s="90" t="s">
        <v>20</v>
      </c>
      <c r="B8" s="87"/>
      <c r="C8" s="92" t="s">
        <v>21</v>
      </c>
      <c r="D8" s="87"/>
      <c r="E8" s="92" t="s">
        <v>168</v>
      </c>
      <c r="F8" s="93">
        <f>'拨款收支总表1'!G8</f>
        <v>689</v>
      </c>
    </row>
    <row r="9" spans="1:6" s="76" customFormat="1" ht="14.25" customHeight="1">
      <c r="A9" s="76" t="s">
        <v>169</v>
      </c>
      <c r="B9" s="93"/>
      <c r="C9" s="92" t="s">
        <v>24</v>
      </c>
      <c r="D9" s="87"/>
      <c r="E9" s="92" t="s">
        <v>25</v>
      </c>
      <c r="F9" s="93">
        <f>'拨款收支总表1'!G9</f>
        <v>3570</v>
      </c>
    </row>
    <row r="10" spans="1:6" s="76" customFormat="1" ht="14.25" customHeight="1">
      <c r="A10" s="90" t="s">
        <v>26</v>
      </c>
      <c r="B10" s="94"/>
      <c r="C10" s="86" t="s">
        <v>27</v>
      </c>
      <c r="D10" s="87"/>
      <c r="E10" s="92" t="s">
        <v>170</v>
      </c>
      <c r="F10" s="93"/>
    </row>
    <row r="11" spans="1:6" s="76" customFormat="1" ht="14.25" customHeight="1">
      <c r="A11" s="95" t="s">
        <v>29</v>
      </c>
      <c r="B11" s="87"/>
      <c r="C11" s="92" t="s">
        <v>30</v>
      </c>
      <c r="D11" s="87"/>
      <c r="E11" s="92" t="s">
        <v>171</v>
      </c>
      <c r="F11" s="96"/>
    </row>
    <row r="12" spans="1:6" s="76" customFormat="1" ht="14.25" customHeight="1">
      <c r="A12" s="86" t="s">
        <v>17</v>
      </c>
      <c r="B12" s="87"/>
      <c r="C12" s="92" t="s">
        <v>31</v>
      </c>
      <c r="D12" s="87"/>
      <c r="E12" s="92" t="s">
        <v>172</v>
      </c>
      <c r="F12" s="93"/>
    </row>
    <row r="13" spans="1:6" s="76" customFormat="1" ht="14.25" customHeight="1">
      <c r="A13" s="86" t="s">
        <v>26</v>
      </c>
      <c r="B13" s="87"/>
      <c r="C13" s="92" t="s">
        <v>32</v>
      </c>
      <c r="D13" s="87">
        <f>'拨款收支总表1'!D13</f>
        <v>866</v>
      </c>
      <c r="E13" s="88"/>
      <c r="F13" s="97"/>
    </row>
    <row r="14" spans="1:6" s="76" customFormat="1" ht="14.25" customHeight="1">
      <c r="A14" s="86" t="s">
        <v>173</v>
      </c>
      <c r="B14" s="87"/>
      <c r="C14" s="92" t="s">
        <v>33</v>
      </c>
      <c r="D14" s="87">
        <f>'拨款收支总表1'!D14</f>
        <v>164</v>
      </c>
      <c r="E14" s="88"/>
      <c r="F14" s="89"/>
    </row>
    <row r="15" spans="1:6" s="76" customFormat="1" ht="14.25" customHeight="1">
      <c r="A15" s="86" t="s">
        <v>174</v>
      </c>
      <c r="B15" s="87"/>
      <c r="C15" s="92" t="s">
        <v>34</v>
      </c>
      <c r="D15" s="87"/>
      <c r="E15" s="88"/>
      <c r="F15" s="89"/>
    </row>
    <row r="16" spans="1:6" s="76" customFormat="1" ht="14.25" customHeight="1">
      <c r="A16" s="86" t="s">
        <v>175</v>
      </c>
      <c r="B16" s="87"/>
      <c r="C16" s="92" t="s">
        <v>35</v>
      </c>
      <c r="D16" s="87"/>
      <c r="E16" s="88"/>
      <c r="F16" s="89"/>
    </row>
    <row r="17" spans="1:6" s="76" customFormat="1" ht="14.25" customHeight="1">
      <c r="A17" s="86"/>
      <c r="B17" s="87"/>
      <c r="C17" s="92" t="s">
        <v>36</v>
      </c>
      <c r="D17" s="87"/>
      <c r="E17" s="88"/>
      <c r="F17" s="89"/>
    </row>
    <row r="18" spans="1:6" s="76" customFormat="1" ht="14.25" customHeight="1">
      <c r="A18" s="90"/>
      <c r="B18" s="93"/>
      <c r="C18" s="92" t="s">
        <v>37</v>
      </c>
      <c r="D18" s="87"/>
      <c r="E18" s="88"/>
      <c r="F18" s="89"/>
    </row>
    <row r="19" spans="1:6" s="76" customFormat="1" ht="14.25" customHeight="1">
      <c r="A19" s="90"/>
      <c r="B19" s="98"/>
      <c r="C19" s="86" t="s">
        <v>38</v>
      </c>
      <c r="D19" s="87"/>
      <c r="E19" s="88"/>
      <c r="F19" s="89"/>
    </row>
    <row r="20" spans="1:6" s="76" customFormat="1" ht="14.25" customHeight="1">
      <c r="A20" s="95"/>
      <c r="B20" s="99"/>
      <c r="C20" s="86" t="s">
        <v>39</v>
      </c>
      <c r="D20" s="87"/>
      <c r="E20" s="88"/>
      <c r="F20" s="89"/>
    </row>
    <row r="21" spans="1:7" s="76" customFormat="1" ht="14.25" customHeight="1">
      <c r="A21" s="100"/>
      <c r="B21" s="99"/>
      <c r="C21" s="86" t="s">
        <v>40</v>
      </c>
      <c r="D21" s="87"/>
      <c r="E21" s="88"/>
      <c r="F21" s="89"/>
      <c r="G21" s="101"/>
    </row>
    <row r="22" spans="1:7" s="76" customFormat="1" ht="14.25" customHeight="1">
      <c r="A22" s="100"/>
      <c r="B22" s="99"/>
      <c r="C22" s="86" t="s">
        <v>41</v>
      </c>
      <c r="D22" s="87"/>
      <c r="E22" s="88"/>
      <c r="F22" s="89"/>
      <c r="G22" s="101"/>
    </row>
    <row r="23" spans="1:8" s="76" customFormat="1" ht="14.25" customHeight="1">
      <c r="A23" s="100"/>
      <c r="B23" s="99"/>
      <c r="C23" s="86" t="s">
        <v>42</v>
      </c>
      <c r="D23" s="87"/>
      <c r="E23" s="88"/>
      <c r="F23" s="89"/>
      <c r="G23" s="101"/>
      <c r="H23" s="101"/>
    </row>
    <row r="24" spans="1:7" s="76" customFormat="1" ht="14.25" customHeight="1">
      <c r="A24" s="100"/>
      <c r="B24" s="99"/>
      <c r="C24" s="86" t="s">
        <v>43</v>
      </c>
      <c r="D24" s="87">
        <f>'拨款收支总表1'!D24</f>
        <v>292</v>
      </c>
      <c r="E24" s="88"/>
      <c r="F24" s="89"/>
      <c r="G24" s="101"/>
    </row>
    <row r="25" spans="1:7" s="76" customFormat="1" ht="14.25" customHeight="1">
      <c r="A25" s="100"/>
      <c r="B25" s="99"/>
      <c r="C25" s="86" t="s">
        <v>44</v>
      </c>
      <c r="D25" s="87"/>
      <c r="E25" s="88"/>
      <c r="F25" s="89"/>
      <c r="G25" s="101"/>
    </row>
    <row r="26" spans="1:7" s="76" customFormat="1" ht="14.25" customHeight="1">
      <c r="A26" s="95"/>
      <c r="B26" s="99"/>
      <c r="C26" s="102" t="s">
        <v>45</v>
      </c>
      <c r="D26" s="87"/>
      <c r="E26" s="88"/>
      <c r="F26" s="89"/>
      <c r="G26" s="101"/>
    </row>
    <row r="27" spans="1:7" s="76" customFormat="1" ht="14.25" customHeight="1">
      <c r="A27" s="95"/>
      <c r="B27" s="99"/>
      <c r="C27" s="86" t="s">
        <v>46</v>
      </c>
      <c r="D27" s="87"/>
      <c r="E27" s="88"/>
      <c r="F27" s="89"/>
      <c r="G27" s="101"/>
    </row>
    <row r="28" spans="1:7" s="76" customFormat="1" ht="14.25" customHeight="1">
      <c r="A28" s="103" t="s">
        <v>47</v>
      </c>
      <c r="B28" s="104">
        <f>B6+B10+B13+B15+B16+B17+B18</f>
        <v>8543</v>
      </c>
      <c r="C28" s="92" t="s">
        <v>48</v>
      </c>
      <c r="D28" s="87"/>
      <c r="E28" s="88"/>
      <c r="F28" s="89"/>
      <c r="G28" s="101"/>
    </row>
    <row r="29" spans="1:7" s="76" customFormat="1" ht="14.25" customHeight="1">
      <c r="A29" s="95" t="s">
        <v>176</v>
      </c>
      <c r="B29" s="85"/>
      <c r="C29" s="92" t="s">
        <v>50</v>
      </c>
      <c r="D29" s="93"/>
      <c r="E29" s="105" t="s">
        <v>52</v>
      </c>
      <c r="F29" s="93">
        <f>F6+F9+F10+F11+F12</f>
        <v>8543</v>
      </c>
      <c r="G29" s="101"/>
    </row>
    <row r="30" spans="1:6" s="76" customFormat="1" ht="14.25" customHeight="1">
      <c r="A30" s="90"/>
      <c r="B30" s="87"/>
      <c r="C30" s="92" t="s">
        <v>51</v>
      </c>
      <c r="D30" s="96"/>
      <c r="E30" s="88" t="s">
        <v>177</v>
      </c>
      <c r="F30" s="89"/>
    </row>
    <row r="31" spans="1:6" s="76" customFormat="1" ht="14.25" customHeight="1">
      <c r="A31" s="90"/>
      <c r="B31" s="87"/>
      <c r="C31" s="100"/>
      <c r="D31" s="93"/>
      <c r="E31" s="88"/>
      <c r="F31" s="89"/>
    </row>
    <row r="32" spans="1:6" s="76" customFormat="1" ht="14.25" customHeight="1">
      <c r="A32" s="90"/>
      <c r="B32" s="87"/>
      <c r="C32" s="105" t="s">
        <v>52</v>
      </c>
      <c r="D32" s="97">
        <f>SUM(D6:D31)</f>
        <v>8543</v>
      </c>
      <c r="E32" s="95"/>
      <c r="F32" s="89"/>
    </row>
    <row r="33" spans="1:6" s="76" customFormat="1" ht="14.25" customHeight="1">
      <c r="A33" s="90"/>
      <c r="B33" s="87"/>
      <c r="C33" s="88" t="s">
        <v>53</v>
      </c>
      <c r="D33" s="99"/>
      <c r="E33" s="95"/>
      <c r="F33" s="89"/>
    </row>
    <row r="34" spans="1:6" s="77" customFormat="1" ht="14.25" customHeight="1">
      <c r="A34" s="106"/>
      <c r="B34" s="93"/>
      <c r="C34" s="107"/>
      <c r="D34" s="99"/>
      <c r="E34" s="108"/>
      <c r="F34" s="89"/>
    </row>
    <row r="35" spans="1:6" s="77" customFormat="1" ht="14.25" customHeight="1">
      <c r="A35" s="109" t="s">
        <v>54</v>
      </c>
      <c r="B35" s="98">
        <f>B28+B29+B34</f>
        <v>8543</v>
      </c>
      <c r="C35" s="110" t="s">
        <v>55</v>
      </c>
      <c r="D35" s="104">
        <f>D32+D33</f>
        <v>8543</v>
      </c>
      <c r="E35" s="110" t="s">
        <v>55</v>
      </c>
      <c r="F35" s="93">
        <f>F29+F30</f>
        <v>8543</v>
      </c>
    </row>
    <row r="36" spans="2:5" s="35" customFormat="1" ht="15.75" customHeight="1">
      <c r="B36" s="111"/>
      <c r="C36" s="111"/>
      <c r="D36" s="111"/>
      <c r="E36" s="111"/>
    </row>
    <row r="37" spans="2:5" s="35" customFormat="1" ht="15.75" customHeight="1">
      <c r="B37" s="111"/>
      <c r="C37" s="111"/>
      <c r="D37" s="111"/>
      <c r="E37" s="111"/>
    </row>
    <row r="38" spans="2:5" s="35" customFormat="1" ht="15.75" customHeight="1">
      <c r="B38" s="111"/>
      <c r="C38" s="111"/>
      <c r="E38" s="111"/>
    </row>
    <row r="39" spans="2:6" s="35" customFormat="1" ht="12.75" customHeight="1">
      <c r="B39" s="111"/>
      <c r="C39" s="111"/>
      <c r="D39" s="111"/>
      <c r="F39" s="111"/>
    </row>
    <row r="40" spans="2:4" s="35" customFormat="1" ht="12.75" customHeight="1">
      <c r="B40" s="111"/>
      <c r="C40" s="111"/>
      <c r="D40" s="111"/>
    </row>
    <row r="41" spans="3:4" s="35" customFormat="1" ht="12.75" customHeight="1">
      <c r="C41" s="111"/>
      <c r="D41" s="111"/>
    </row>
    <row r="42" spans="3:4" s="35" customFormat="1" ht="12.75" customHeight="1">
      <c r="C42" s="111"/>
      <c r="D42" s="111"/>
    </row>
    <row r="43" spans="3:4" s="35" customFormat="1" ht="12.75" customHeight="1">
      <c r="C43" s="111"/>
      <c r="D43" s="111"/>
    </row>
    <row r="44" s="35" customFormat="1" ht="12.75" customHeight="1">
      <c r="C44" s="111"/>
    </row>
    <row r="45" s="35" customFormat="1" ht="12.75" customHeight="1">
      <c r="C45" s="111"/>
    </row>
    <row r="46" s="35" customFormat="1" ht="12.75" customHeight="1">
      <c r="C46" s="111"/>
    </row>
    <row r="47" s="35" customFormat="1" ht="12.75" customHeight="1">
      <c r="C47" s="111"/>
    </row>
    <row r="48" s="35" customFormat="1" ht="14.25"/>
    <row r="49" s="35" customFormat="1" ht="14.25"/>
    <row r="50" s="35" customFormat="1" ht="14.25"/>
    <row r="51" s="35" customFormat="1" ht="14.25"/>
    <row r="52" s="35" customFormat="1" ht="14.25"/>
    <row r="53" s="35" customFormat="1" ht="14.25"/>
    <row r="54" s="35" customFormat="1" ht="14.25"/>
    <row r="55" s="35" customFormat="1" ht="14.25"/>
    <row r="56" s="35" customFormat="1" ht="14.25"/>
    <row r="57" s="35" customFormat="1" ht="14.25"/>
    <row r="58" s="35" customFormat="1" ht="14.25"/>
    <row r="59" s="35" customFormat="1" ht="14.25"/>
    <row r="60" s="35" customFormat="1" ht="14.25"/>
    <row r="61" s="35" customFormat="1" ht="14.25"/>
    <row r="62" s="35" customFormat="1" ht="14.25"/>
    <row r="63" s="35" customFormat="1" ht="14.25"/>
    <row r="64" s="35" customFormat="1" ht="14.25"/>
    <row r="65" s="35" customFormat="1" ht="14.25"/>
    <row r="66" s="35" customFormat="1" ht="14.25"/>
    <row r="67" s="35" customFormat="1" ht="14.25"/>
  </sheetData>
  <sheetProtection/>
  <mergeCells count="3">
    <mergeCell ref="A2:F2"/>
    <mergeCell ref="A4:B4"/>
    <mergeCell ref="C4:F4"/>
  </mergeCells>
  <printOptions horizontalCentered="1"/>
  <pageMargins left="0.28" right="0.25" top="0.47" bottom="0.26" header="0.21" footer="0.2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8"/>
  <sheetViews>
    <sheetView workbookViewId="0" topLeftCell="A1">
      <selection activeCell="J3" sqref="J3"/>
    </sheetView>
  </sheetViews>
  <sheetFormatPr defaultColWidth="9.00390625" defaultRowHeight="14.25"/>
  <cols>
    <col min="1" max="1" width="8.75390625" style="0" customWidth="1"/>
    <col min="2" max="2" width="25.625" style="0" customWidth="1"/>
    <col min="3" max="3" width="8.625" style="0" customWidth="1"/>
    <col min="4" max="4" width="5.75390625" style="0" customWidth="1"/>
    <col min="5" max="5" width="13.25390625" style="0" customWidth="1"/>
    <col min="6" max="6" width="15.375" style="0" customWidth="1"/>
    <col min="7" max="7" width="16.875" style="0" customWidth="1"/>
    <col min="8" max="8" width="12.25390625" style="0" customWidth="1"/>
    <col min="9" max="9" width="7.375" style="0" customWidth="1"/>
    <col min="10" max="10" width="9.875" style="0" customWidth="1"/>
  </cols>
  <sheetData>
    <row r="1" spans="1:10" s="10" customFormat="1" ht="19.5" customHeight="1">
      <c r="A1" s="70" t="s">
        <v>178</v>
      </c>
      <c r="B1" s="41"/>
      <c r="C1" s="42"/>
      <c r="D1" s="42"/>
      <c r="E1" s="42"/>
      <c r="F1" s="42"/>
      <c r="G1" s="42"/>
      <c r="H1" s="42"/>
      <c r="I1" s="42"/>
      <c r="J1" s="32"/>
    </row>
    <row r="2" spans="1:10" s="34" customFormat="1" ht="24.75" customHeight="1">
      <c r="A2" s="43" t="s">
        <v>179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s="35" customFormat="1" ht="19.5" customHeight="1">
      <c r="A3" s="12"/>
      <c r="B3" s="44"/>
      <c r="C3" s="45"/>
      <c r="D3" s="45"/>
      <c r="E3" s="45"/>
      <c r="F3" s="45"/>
      <c r="G3" s="45"/>
      <c r="H3" s="45"/>
      <c r="I3" s="45"/>
      <c r="J3" s="74" t="s">
        <v>5</v>
      </c>
    </row>
    <row r="4" spans="1:10" s="36" customFormat="1" ht="68.25" customHeight="1">
      <c r="A4" s="49" t="s">
        <v>180</v>
      </c>
      <c r="B4" s="51" t="s">
        <v>181</v>
      </c>
      <c r="C4" s="59" t="s">
        <v>67</v>
      </c>
      <c r="D4" s="59" t="s">
        <v>182</v>
      </c>
      <c r="E4" s="59" t="s">
        <v>183</v>
      </c>
      <c r="F4" s="60" t="s">
        <v>184</v>
      </c>
      <c r="G4" s="60" t="s">
        <v>185</v>
      </c>
      <c r="H4" s="60" t="s">
        <v>186</v>
      </c>
      <c r="I4" s="47" t="s">
        <v>187</v>
      </c>
      <c r="J4" s="59" t="s">
        <v>188</v>
      </c>
    </row>
    <row r="5" spans="1:10" s="37" customFormat="1" ht="18.75" customHeight="1">
      <c r="A5" s="53"/>
      <c r="B5" s="53"/>
      <c r="C5" s="54">
        <v>1</v>
      </c>
      <c r="D5" s="54">
        <v>2</v>
      </c>
      <c r="E5" s="54">
        <v>3</v>
      </c>
      <c r="F5" s="54"/>
      <c r="G5" s="54"/>
      <c r="H5" s="54">
        <v>9</v>
      </c>
      <c r="I5" s="54"/>
      <c r="J5" s="54">
        <v>10</v>
      </c>
    </row>
    <row r="6" spans="1:10" s="37" customFormat="1" ht="18.75" customHeight="1">
      <c r="A6" s="71"/>
      <c r="B6" s="72" t="s">
        <v>67</v>
      </c>
      <c r="C6" s="73">
        <f>E6</f>
        <v>8543</v>
      </c>
      <c r="D6" s="73"/>
      <c r="E6" s="73">
        <f>E7</f>
        <v>8543</v>
      </c>
      <c r="F6" s="53"/>
      <c r="G6" s="53"/>
      <c r="H6" s="53"/>
      <c r="I6" s="53"/>
      <c r="J6" s="53"/>
    </row>
    <row r="7" spans="1:10" s="37" customFormat="1" ht="24" customHeight="1">
      <c r="A7" s="71" t="s">
        <v>189</v>
      </c>
      <c r="B7" s="72" t="s">
        <v>190</v>
      </c>
      <c r="C7" s="73">
        <f>E7</f>
        <v>8543</v>
      </c>
      <c r="D7" s="73"/>
      <c r="E7" s="73">
        <f>E8</f>
        <v>8543</v>
      </c>
      <c r="F7" s="53"/>
      <c r="G7" s="53"/>
      <c r="H7" s="53"/>
      <c r="I7" s="53"/>
      <c r="J7" s="53"/>
    </row>
    <row r="8" spans="1:10" s="37" customFormat="1" ht="18.75" customHeight="1">
      <c r="A8" s="71" t="s">
        <v>191</v>
      </c>
      <c r="B8" s="72" t="s">
        <v>192</v>
      </c>
      <c r="C8" s="73">
        <f>E8</f>
        <v>8543</v>
      </c>
      <c r="D8" s="73"/>
      <c r="E8" s="73">
        <f>'拨款收支总表1'!B7</f>
        <v>8543</v>
      </c>
      <c r="F8" s="53"/>
      <c r="G8" s="53"/>
      <c r="H8" s="53"/>
      <c r="I8" s="53"/>
      <c r="J8" s="53"/>
    </row>
    <row r="9" s="37" customFormat="1" ht="22.5" customHeight="1"/>
    <row r="10" s="38" customFormat="1" ht="22.5" customHeight="1"/>
    <row r="11" s="38" customFormat="1" ht="22.5" customHeight="1"/>
    <row r="12" s="38" customFormat="1" ht="22.5" customHeight="1"/>
    <row r="13" s="38" customFormat="1" ht="22.5" customHeight="1"/>
    <row r="14" s="38" customFormat="1" ht="22.5" customHeight="1"/>
    <row r="15" s="38" customFormat="1" ht="22.5" customHeight="1"/>
    <row r="16" s="38" customFormat="1" ht="22.5" customHeight="1"/>
    <row r="17" s="38" customFormat="1" ht="22.5" customHeight="1"/>
    <row r="18" s="38" customFormat="1" ht="22.5" customHeight="1"/>
    <row r="19" s="38" customFormat="1" ht="22.5" customHeight="1"/>
    <row r="20" s="38" customFormat="1" ht="22.5" customHeight="1"/>
    <row r="21" s="39" customFormat="1" ht="14.25"/>
    <row r="22" s="39" customFormat="1" ht="14.25"/>
    <row r="23" s="39" customFormat="1" ht="14.25"/>
    <row r="24" s="39" customFormat="1" ht="14.25"/>
    <row r="25" s="39" customFormat="1" ht="14.25"/>
    <row r="26" s="39" customFormat="1" ht="14.25"/>
    <row r="27" s="39" customFormat="1" ht="14.25"/>
    <row r="28" s="39" customFormat="1" ht="14.25"/>
    <row r="29" s="39" customFormat="1" ht="14.25"/>
    <row r="30" s="39" customFormat="1" ht="14.25"/>
    <row r="31" s="39" customFormat="1" ht="14.25"/>
    <row r="32" s="39" customFormat="1" ht="14.25"/>
  </sheetData>
  <sheetProtection/>
  <mergeCells count="1">
    <mergeCell ref="A2:J2"/>
  </mergeCells>
  <printOptions horizontalCentered="1"/>
  <pageMargins left="0.64" right="0.2" top="0.96" bottom="0.36" header="0.51" footer="0.2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selection activeCell="H14" sqref="H14"/>
    </sheetView>
  </sheetViews>
  <sheetFormatPr defaultColWidth="9.00390625" defaultRowHeight="14.25"/>
  <cols>
    <col min="1" max="2" width="5.625" style="0" customWidth="1"/>
    <col min="3" max="3" width="5.50390625" style="0" customWidth="1"/>
    <col min="4" max="4" width="39.625" style="0" customWidth="1"/>
    <col min="5" max="5" width="12.50390625" style="0" customWidth="1"/>
    <col min="6" max="6" width="11.25390625" style="0" customWidth="1"/>
    <col min="7" max="7" width="11.375" style="0" customWidth="1"/>
    <col min="8" max="8" width="14.625" style="0" customWidth="1"/>
    <col min="9" max="9" width="10.25390625" style="0" customWidth="1"/>
    <col min="10" max="10" width="12.375" style="0" customWidth="1"/>
  </cols>
  <sheetData>
    <row r="1" spans="1:10" s="10" customFormat="1" ht="19.5" customHeight="1">
      <c r="A1" s="8" t="s">
        <v>193</v>
      </c>
      <c r="B1" s="40"/>
      <c r="C1" s="40"/>
      <c r="D1" s="41"/>
      <c r="E1" s="42"/>
      <c r="F1" s="42"/>
      <c r="G1" s="42"/>
      <c r="H1" s="42"/>
      <c r="I1" s="32"/>
      <c r="J1" s="42"/>
    </row>
    <row r="2" spans="1:10" s="10" customFormat="1" ht="12.75" customHeight="1">
      <c r="A2" s="40"/>
      <c r="B2" s="40"/>
      <c r="C2" s="40"/>
      <c r="D2" s="41"/>
      <c r="E2" s="42"/>
      <c r="F2" s="42"/>
      <c r="G2" s="42"/>
      <c r="H2" s="42"/>
      <c r="I2" s="32"/>
      <c r="J2" s="42"/>
    </row>
    <row r="3" spans="1:10" s="58" customFormat="1" ht="30" customHeight="1">
      <c r="A3" s="43" t="s">
        <v>194</v>
      </c>
      <c r="B3" s="43"/>
      <c r="C3" s="43"/>
      <c r="D3" s="43"/>
      <c r="E3" s="43"/>
      <c r="F3" s="43"/>
      <c r="G3" s="43"/>
      <c r="H3" s="43"/>
      <c r="I3" s="43"/>
      <c r="J3" s="43"/>
    </row>
    <row r="4" spans="1:10" s="35" customFormat="1" ht="19.5" customHeight="1">
      <c r="A4" s="12"/>
      <c r="B4" s="12"/>
      <c r="C4" s="12"/>
      <c r="D4" s="44"/>
      <c r="E4" s="45"/>
      <c r="F4" s="45"/>
      <c r="G4" s="45"/>
      <c r="H4" s="45"/>
      <c r="I4" s="46"/>
      <c r="J4" s="46" t="s">
        <v>5</v>
      </c>
    </row>
    <row r="5" spans="1:10" s="36" customFormat="1" ht="18.75" customHeight="1">
      <c r="A5" s="49" t="s">
        <v>62</v>
      </c>
      <c r="B5" s="50"/>
      <c r="C5" s="51"/>
      <c r="D5" s="59" t="s">
        <v>63</v>
      </c>
      <c r="E5" s="59" t="s">
        <v>67</v>
      </c>
      <c r="F5" s="59" t="s">
        <v>60</v>
      </c>
      <c r="G5" s="59" t="s">
        <v>61</v>
      </c>
      <c r="H5" s="59" t="s">
        <v>195</v>
      </c>
      <c r="I5" s="59" t="s">
        <v>196</v>
      </c>
      <c r="J5" s="59" t="s">
        <v>197</v>
      </c>
    </row>
    <row r="6" spans="1:10" s="36" customFormat="1" ht="18.75" customHeight="1">
      <c r="A6" s="60" t="s">
        <v>64</v>
      </c>
      <c r="B6" s="60" t="s">
        <v>65</v>
      </c>
      <c r="C6" s="60" t="s">
        <v>66</v>
      </c>
      <c r="D6" s="61"/>
      <c r="E6" s="61"/>
      <c r="F6" s="61"/>
      <c r="G6" s="61"/>
      <c r="H6" s="61"/>
      <c r="I6" s="61"/>
      <c r="J6" s="61"/>
    </row>
    <row r="7" spans="1:10" s="37" customFormat="1" ht="18.75" customHeight="1">
      <c r="A7" s="53"/>
      <c r="B7" s="53"/>
      <c r="C7" s="53"/>
      <c r="D7" s="53"/>
      <c r="E7" s="54">
        <v>1</v>
      </c>
      <c r="F7" s="54">
        <v>2</v>
      </c>
      <c r="G7" s="54">
        <v>3</v>
      </c>
      <c r="H7" s="54">
        <v>4</v>
      </c>
      <c r="I7" s="54">
        <v>6</v>
      </c>
      <c r="J7" s="54">
        <v>5</v>
      </c>
    </row>
    <row r="8" spans="1:10" s="37" customFormat="1" ht="18.75" customHeight="1">
      <c r="A8" s="60"/>
      <c r="B8" s="60"/>
      <c r="C8" s="62"/>
      <c r="D8" s="63" t="s">
        <v>67</v>
      </c>
      <c r="E8" s="64">
        <f aca="true" t="shared" si="0" ref="E8:E24">F8+G8</f>
        <v>8543</v>
      </c>
      <c r="F8" s="64">
        <f>F9+F15+F19+F22</f>
        <v>4973</v>
      </c>
      <c r="G8" s="64">
        <f>G9</f>
        <v>3570</v>
      </c>
      <c r="H8" s="53"/>
      <c r="I8" s="53"/>
      <c r="J8" s="53"/>
    </row>
    <row r="9" spans="1:10" s="37" customFormat="1" ht="22.5" customHeight="1">
      <c r="A9" s="65" t="s">
        <v>68</v>
      </c>
      <c r="B9" s="65"/>
      <c r="C9" s="66"/>
      <c r="D9" s="67" t="s">
        <v>69</v>
      </c>
      <c r="E9" s="64">
        <f t="shared" si="0"/>
        <v>7221</v>
      </c>
      <c r="F9" s="68">
        <f>F10</f>
        <v>3651</v>
      </c>
      <c r="G9" s="68">
        <f>G10</f>
        <v>3570</v>
      </c>
      <c r="H9" s="53"/>
      <c r="I9" s="53"/>
      <c r="J9" s="53"/>
    </row>
    <row r="10" spans="1:10" s="37" customFormat="1" ht="18.75" customHeight="1">
      <c r="A10" s="65"/>
      <c r="B10" s="65" t="s">
        <v>70</v>
      </c>
      <c r="C10" s="66"/>
      <c r="D10" s="67" t="s">
        <v>71</v>
      </c>
      <c r="E10" s="64">
        <f t="shared" si="0"/>
        <v>7221</v>
      </c>
      <c r="F10" s="68">
        <f>F11+F12</f>
        <v>3651</v>
      </c>
      <c r="G10" s="68">
        <f>SUM(G11:G14)</f>
        <v>3570</v>
      </c>
      <c r="H10" s="53"/>
      <c r="I10" s="53"/>
      <c r="J10" s="53"/>
    </row>
    <row r="11" spans="1:10" s="37" customFormat="1" ht="18.75" customHeight="1">
      <c r="A11" s="65"/>
      <c r="B11" s="65"/>
      <c r="C11" s="66" t="s">
        <v>72</v>
      </c>
      <c r="D11" s="67" t="s">
        <v>73</v>
      </c>
      <c r="E11" s="64">
        <f t="shared" si="0"/>
        <v>3661</v>
      </c>
      <c r="F11" s="68">
        <f>'一般支出表2'!F11</f>
        <v>3651</v>
      </c>
      <c r="G11" s="68">
        <f>'一般支出表2'!G11</f>
        <v>10</v>
      </c>
      <c r="H11" s="53"/>
      <c r="I11" s="53"/>
      <c r="J11" s="53"/>
    </row>
    <row r="12" spans="1:10" s="37" customFormat="1" ht="18.75" customHeight="1">
      <c r="A12" s="65"/>
      <c r="B12" s="65"/>
      <c r="C12" s="66" t="s">
        <v>74</v>
      </c>
      <c r="D12" s="67" t="s">
        <v>75</v>
      </c>
      <c r="E12" s="64">
        <f t="shared" si="0"/>
        <v>1360</v>
      </c>
      <c r="F12" s="68"/>
      <c r="G12" s="68">
        <f>'一般支出表2'!G12</f>
        <v>1360</v>
      </c>
      <c r="H12" s="53"/>
      <c r="I12" s="53"/>
      <c r="J12" s="53"/>
    </row>
    <row r="13" spans="1:10" s="37" customFormat="1" ht="18.75" customHeight="1">
      <c r="A13" s="65"/>
      <c r="B13" s="65"/>
      <c r="C13" s="66" t="s">
        <v>76</v>
      </c>
      <c r="D13" s="67" t="s">
        <v>77</v>
      </c>
      <c r="E13" s="64">
        <f t="shared" si="0"/>
        <v>1000</v>
      </c>
      <c r="F13" s="68"/>
      <c r="G13" s="68">
        <f>'一般支出表2'!G13</f>
        <v>1000</v>
      </c>
      <c r="H13" s="53"/>
      <c r="I13" s="53"/>
      <c r="J13" s="53"/>
    </row>
    <row r="14" spans="1:10" s="37" customFormat="1" ht="18.75" customHeight="1">
      <c r="A14" s="65"/>
      <c r="B14" s="65"/>
      <c r="C14" s="66" t="s">
        <v>78</v>
      </c>
      <c r="D14" s="67" t="s">
        <v>79</v>
      </c>
      <c r="E14" s="64">
        <f t="shared" si="0"/>
        <v>1200</v>
      </c>
      <c r="F14" s="68"/>
      <c r="G14" s="68">
        <f>'一般支出表2'!G14</f>
        <v>1200</v>
      </c>
      <c r="H14" s="53"/>
      <c r="I14" s="53"/>
      <c r="J14" s="53"/>
    </row>
    <row r="15" spans="1:10" s="37" customFormat="1" ht="18.75" customHeight="1">
      <c r="A15" s="65" t="s">
        <v>80</v>
      </c>
      <c r="B15" s="65"/>
      <c r="C15" s="66"/>
      <c r="D15" s="67" t="s">
        <v>81</v>
      </c>
      <c r="E15" s="64">
        <f t="shared" si="0"/>
        <v>865</v>
      </c>
      <c r="F15" s="68">
        <f>F16</f>
        <v>865</v>
      </c>
      <c r="G15" s="64"/>
      <c r="H15" s="53"/>
      <c r="I15" s="53"/>
      <c r="J15" s="53"/>
    </row>
    <row r="16" spans="1:10" s="37" customFormat="1" ht="18.75" customHeight="1">
      <c r="A16" s="65"/>
      <c r="B16" s="65" t="s">
        <v>82</v>
      </c>
      <c r="C16" s="66"/>
      <c r="D16" s="67" t="s">
        <v>83</v>
      </c>
      <c r="E16" s="64">
        <f t="shared" si="0"/>
        <v>865</v>
      </c>
      <c r="F16" s="68">
        <f>F17+F18</f>
        <v>865</v>
      </c>
      <c r="G16" s="64"/>
      <c r="H16" s="53"/>
      <c r="I16" s="53"/>
      <c r="J16" s="53"/>
    </row>
    <row r="17" spans="1:10" s="37" customFormat="1" ht="18.75" customHeight="1">
      <c r="A17" s="65"/>
      <c r="B17" s="65"/>
      <c r="C17" s="66" t="s">
        <v>72</v>
      </c>
      <c r="D17" s="67" t="s">
        <v>84</v>
      </c>
      <c r="E17" s="64">
        <f t="shared" si="0"/>
        <v>468</v>
      </c>
      <c r="F17" s="68">
        <f>'一般支出表2'!F17</f>
        <v>468</v>
      </c>
      <c r="G17" s="64"/>
      <c r="H17" s="53"/>
      <c r="I17" s="53"/>
      <c r="J17" s="53"/>
    </row>
    <row r="18" spans="1:10" s="37" customFormat="1" ht="18.75" customHeight="1">
      <c r="A18" s="65"/>
      <c r="B18" s="65"/>
      <c r="C18" s="66" t="s">
        <v>82</v>
      </c>
      <c r="D18" s="67" t="s">
        <v>85</v>
      </c>
      <c r="E18" s="64">
        <f t="shared" si="0"/>
        <v>397</v>
      </c>
      <c r="F18" s="68">
        <f>'一般支出表2'!F18</f>
        <v>397</v>
      </c>
      <c r="G18" s="64"/>
      <c r="H18" s="53"/>
      <c r="I18" s="53"/>
      <c r="J18" s="53"/>
    </row>
    <row r="19" spans="1:10" s="37" customFormat="1" ht="18.75" customHeight="1">
      <c r="A19" s="65" t="s">
        <v>86</v>
      </c>
      <c r="B19" s="65"/>
      <c r="C19" s="66"/>
      <c r="D19" s="67" t="s">
        <v>87</v>
      </c>
      <c r="E19" s="64">
        <f t="shared" si="0"/>
        <v>165</v>
      </c>
      <c r="F19" s="68">
        <f>F20</f>
        <v>165</v>
      </c>
      <c r="G19" s="64"/>
      <c r="H19" s="53"/>
      <c r="I19" s="53"/>
      <c r="J19" s="53"/>
    </row>
    <row r="20" spans="1:10" s="37" customFormat="1" ht="18.75" customHeight="1">
      <c r="A20" s="65"/>
      <c r="B20" s="65" t="s">
        <v>70</v>
      </c>
      <c r="C20" s="66"/>
      <c r="D20" s="67" t="s">
        <v>88</v>
      </c>
      <c r="E20" s="64">
        <f t="shared" si="0"/>
        <v>165</v>
      </c>
      <c r="F20" s="68">
        <f>F21</f>
        <v>165</v>
      </c>
      <c r="G20" s="64"/>
      <c r="H20" s="53"/>
      <c r="I20" s="53"/>
      <c r="J20" s="53"/>
    </row>
    <row r="21" spans="1:10" s="37" customFormat="1" ht="18.75" customHeight="1">
      <c r="A21" s="65"/>
      <c r="B21" s="65"/>
      <c r="C21" s="66" t="s">
        <v>72</v>
      </c>
      <c r="D21" s="67" t="s">
        <v>89</v>
      </c>
      <c r="E21" s="64">
        <f t="shared" si="0"/>
        <v>165</v>
      </c>
      <c r="F21" s="68">
        <f>'一般支出表2'!F21</f>
        <v>165</v>
      </c>
      <c r="G21" s="64"/>
      <c r="H21" s="53"/>
      <c r="I21" s="53"/>
      <c r="J21" s="53"/>
    </row>
    <row r="22" spans="1:10" s="37" customFormat="1" ht="18.75" customHeight="1">
      <c r="A22" s="65" t="s">
        <v>90</v>
      </c>
      <c r="B22" s="65"/>
      <c r="C22" s="66"/>
      <c r="D22" s="67" t="s">
        <v>91</v>
      </c>
      <c r="E22" s="64">
        <f t="shared" si="0"/>
        <v>292</v>
      </c>
      <c r="F22" s="68">
        <f>F23</f>
        <v>292</v>
      </c>
      <c r="G22" s="64"/>
      <c r="H22" s="53"/>
      <c r="I22" s="53"/>
      <c r="J22" s="53"/>
    </row>
    <row r="23" spans="1:10" s="37" customFormat="1" ht="18.75" customHeight="1">
      <c r="A23" s="65"/>
      <c r="B23" s="65" t="s">
        <v>74</v>
      </c>
      <c r="C23" s="66"/>
      <c r="D23" s="67" t="s">
        <v>92</v>
      </c>
      <c r="E23" s="64">
        <f t="shared" si="0"/>
        <v>292</v>
      </c>
      <c r="F23" s="68">
        <f>F24</f>
        <v>292</v>
      </c>
      <c r="G23" s="64"/>
      <c r="H23" s="53"/>
      <c r="I23" s="53"/>
      <c r="J23" s="53"/>
    </row>
    <row r="24" spans="1:10" s="37" customFormat="1" ht="18.75" customHeight="1">
      <c r="A24" s="65"/>
      <c r="B24" s="65"/>
      <c r="C24" s="66" t="s">
        <v>72</v>
      </c>
      <c r="D24" s="67" t="s">
        <v>93</v>
      </c>
      <c r="E24" s="64">
        <f t="shared" si="0"/>
        <v>292</v>
      </c>
      <c r="F24" s="68">
        <f>'一般支出表2'!F24</f>
        <v>292</v>
      </c>
      <c r="G24" s="64"/>
      <c r="H24" s="53"/>
      <c r="I24" s="53"/>
      <c r="J24" s="53"/>
    </row>
    <row r="25" spans="1:3" s="37" customFormat="1" ht="22.5" customHeight="1">
      <c r="A25" s="69"/>
      <c r="B25" s="69"/>
      <c r="C25" s="69"/>
    </row>
    <row r="26" s="37" customFormat="1" ht="22.5" customHeight="1"/>
    <row r="27" s="37" customFormat="1" ht="22.5" customHeight="1"/>
    <row r="28" s="37" customFormat="1" ht="22.5" customHeight="1"/>
    <row r="29" s="37" customFormat="1" ht="22.5" customHeight="1"/>
    <row r="30" s="38" customFormat="1" ht="22.5" customHeight="1"/>
    <row r="31" s="38" customFormat="1" ht="22.5" customHeight="1"/>
    <row r="32" s="38" customFormat="1" ht="22.5" customHeight="1"/>
    <row r="33" s="38" customFormat="1" ht="22.5" customHeight="1"/>
    <row r="34" s="38" customFormat="1" ht="22.5" customHeight="1"/>
    <row r="35" s="38" customFormat="1" ht="22.5" customHeight="1"/>
    <row r="36" s="38" customFormat="1" ht="22.5" customHeight="1"/>
    <row r="37" s="38" customFormat="1" ht="22.5" customHeight="1"/>
    <row r="38" s="39" customFormat="1" ht="14.25"/>
    <row r="39" s="39" customFormat="1" ht="14.25"/>
    <row r="40" s="39" customFormat="1" ht="14.25"/>
    <row r="41" s="39" customFormat="1" ht="14.25"/>
    <row r="42" s="39" customFormat="1" ht="14.25"/>
    <row r="43" s="39" customFormat="1" ht="14.25"/>
    <row r="44" s="39" customFormat="1" ht="14.25"/>
    <row r="45" s="39" customFormat="1" ht="14.25"/>
    <row r="46" s="39" customFormat="1" ht="14.25"/>
    <row r="47" s="39" customFormat="1" ht="14.25"/>
    <row r="48" s="39" customFormat="1" ht="14.25"/>
    <row r="49" s="39" customFormat="1" ht="14.25"/>
  </sheetData>
  <sheetProtection/>
  <mergeCells count="9">
    <mergeCell ref="A3:J3"/>
    <mergeCell ref="A5:C5"/>
    <mergeCell ref="D5:D6"/>
    <mergeCell ref="E5:E6"/>
    <mergeCell ref="F5:F6"/>
    <mergeCell ref="G5:G6"/>
    <mergeCell ref="H5:H6"/>
    <mergeCell ref="I5:I6"/>
    <mergeCell ref="J5:J6"/>
  </mergeCells>
  <printOptions horizontalCentered="1"/>
  <pageMargins left="0.44" right="0.27" top="1" bottom="0.44" header="0.51" footer="0.25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A17" sqref="A17:G17"/>
    </sheetView>
  </sheetViews>
  <sheetFormatPr defaultColWidth="9.00390625" defaultRowHeight="14.25"/>
  <cols>
    <col min="1" max="3" width="7.25390625" style="0" customWidth="1"/>
    <col min="4" max="7" width="20.625" style="0" customWidth="1"/>
  </cols>
  <sheetData>
    <row r="1" spans="1:7" s="10" customFormat="1" ht="19.5" customHeight="1">
      <c r="A1" s="8" t="s">
        <v>198</v>
      </c>
      <c r="B1" s="40"/>
      <c r="C1" s="40"/>
      <c r="D1" s="41"/>
      <c r="E1" s="42"/>
      <c r="F1" s="42"/>
      <c r="G1" s="32"/>
    </row>
    <row r="2" spans="1:7" s="10" customFormat="1" ht="10.5" customHeight="1">
      <c r="A2" s="8"/>
      <c r="B2" s="40"/>
      <c r="C2" s="40"/>
      <c r="D2" s="41"/>
      <c r="E2" s="42"/>
      <c r="F2" s="42"/>
      <c r="G2" s="32"/>
    </row>
    <row r="3" spans="1:7" s="34" customFormat="1" ht="30" customHeight="1">
      <c r="A3" s="43" t="s">
        <v>199</v>
      </c>
      <c r="B3" s="43"/>
      <c r="C3" s="43"/>
      <c r="D3" s="43"/>
      <c r="E3" s="43"/>
      <c r="F3" s="43"/>
      <c r="G3" s="43"/>
    </row>
    <row r="4" spans="1:7" s="35" customFormat="1" ht="19.5" customHeight="1">
      <c r="A4" s="12"/>
      <c r="B4" s="12"/>
      <c r="C4" s="12"/>
      <c r="D4" s="44"/>
      <c r="E4" s="45"/>
      <c r="F4" s="45"/>
      <c r="G4" s="46" t="s">
        <v>5</v>
      </c>
    </row>
    <row r="5" spans="1:7" s="36" customFormat="1" ht="22.5" customHeight="1">
      <c r="A5" s="47" t="s">
        <v>62</v>
      </c>
      <c r="B5" s="47"/>
      <c r="C5" s="47"/>
      <c r="D5" s="48" t="s">
        <v>63</v>
      </c>
      <c r="E5" s="49" t="s">
        <v>200</v>
      </c>
      <c r="F5" s="50"/>
      <c r="G5" s="51"/>
    </row>
    <row r="6" spans="1:7" s="36" customFormat="1" ht="22.5" customHeight="1">
      <c r="A6" s="47" t="s">
        <v>64</v>
      </c>
      <c r="B6" s="47" t="s">
        <v>65</v>
      </c>
      <c r="C6" s="47" t="s">
        <v>66</v>
      </c>
      <c r="D6" s="52"/>
      <c r="E6" s="51" t="s">
        <v>67</v>
      </c>
      <c r="F6" s="47" t="s">
        <v>60</v>
      </c>
      <c r="G6" s="47" t="s">
        <v>61</v>
      </c>
    </row>
    <row r="7" spans="1:7" s="37" customFormat="1" ht="22.5" customHeight="1">
      <c r="A7" s="53"/>
      <c r="B7" s="53"/>
      <c r="C7" s="53"/>
      <c r="D7" s="53"/>
      <c r="E7" s="54">
        <v>1</v>
      </c>
      <c r="F7" s="54">
        <v>2</v>
      </c>
      <c r="G7" s="54">
        <v>3</v>
      </c>
    </row>
    <row r="8" spans="1:9" s="37" customFormat="1" ht="22.5" customHeight="1">
      <c r="A8" s="53"/>
      <c r="B8" s="53"/>
      <c r="C8" s="53"/>
      <c r="D8" s="53"/>
      <c r="E8" s="53"/>
      <c r="F8" s="53"/>
      <c r="G8" s="53"/>
      <c r="I8" s="56"/>
    </row>
    <row r="9" spans="1:7" s="37" customFormat="1" ht="22.5" customHeight="1">
      <c r="A9" s="53"/>
      <c r="B9" s="53"/>
      <c r="C9" s="53"/>
      <c r="D9" s="53"/>
      <c r="E9" s="53"/>
      <c r="F9" s="53"/>
      <c r="G9" s="53"/>
    </row>
    <row r="10" spans="1:7" s="37" customFormat="1" ht="22.5" customHeight="1">
      <c r="A10" s="53"/>
      <c r="B10" s="53"/>
      <c r="C10" s="53"/>
      <c r="D10" s="53"/>
      <c r="E10" s="53"/>
      <c r="F10" s="53"/>
      <c r="G10" s="53"/>
    </row>
    <row r="11" spans="1:9" s="37" customFormat="1" ht="22.5" customHeight="1">
      <c r="A11" s="53"/>
      <c r="B11" s="53"/>
      <c r="C11" s="53"/>
      <c r="D11" s="53"/>
      <c r="E11" s="53"/>
      <c r="F11" s="53"/>
      <c r="G11" s="53"/>
      <c r="I11" s="57"/>
    </row>
    <row r="12" spans="1:7" s="37" customFormat="1" ht="22.5" customHeight="1">
      <c r="A12" s="53"/>
      <c r="B12" s="53"/>
      <c r="C12" s="53"/>
      <c r="D12" s="53"/>
      <c r="E12" s="53"/>
      <c r="F12" s="53"/>
      <c r="G12" s="53"/>
    </row>
    <row r="13" spans="1:7" s="37" customFormat="1" ht="22.5" customHeight="1">
      <c r="A13" s="53"/>
      <c r="B13" s="53"/>
      <c r="C13" s="53"/>
      <c r="D13" s="53"/>
      <c r="E13" s="53"/>
      <c r="F13" s="53"/>
      <c r="G13" s="53"/>
    </row>
    <row r="14" spans="1:7" s="37" customFormat="1" ht="22.5" customHeight="1">
      <c r="A14" s="53"/>
      <c r="B14" s="53"/>
      <c r="C14" s="53"/>
      <c r="D14" s="53"/>
      <c r="E14" s="53"/>
      <c r="F14" s="53"/>
      <c r="G14" s="53"/>
    </row>
    <row r="15" spans="1:7" s="37" customFormat="1" ht="22.5" customHeight="1">
      <c r="A15" s="53"/>
      <c r="B15" s="53"/>
      <c r="C15" s="53"/>
      <c r="D15" s="53"/>
      <c r="E15" s="53"/>
      <c r="F15" s="53"/>
      <c r="G15" s="53"/>
    </row>
    <row r="16" spans="1:7" s="37" customFormat="1" ht="22.5" customHeight="1">
      <c r="A16" s="53"/>
      <c r="B16" s="53"/>
      <c r="C16" s="53"/>
      <c r="D16" s="54" t="s">
        <v>59</v>
      </c>
      <c r="E16" s="53"/>
      <c r="F16" s="53"/>
      <c r="G16" s="53"/>
    </row>
    <row r="17" spans="1:7" s="37" customFormat="1" ht="22.5" customHeight="1">
      <c r="A17" s="55" t="s">
        <v>201</v>
      </c>
      <c r="B17" s="55"/>
      <c r="C17" s="55"/>
      <c r="D17" s="55"/>
      <c r="E17" s="55"/>
      <c r="F17" s="55"/>
      <c r="G17" s="55"/>
    </row>
    <row r="18" s="38" customFormat="1" ht="22.5" customHeight="1"/>
    <row r="19" s="38" customFormat="1" ht="22.5" customHeight="1"/>
    <row r="20" s="38" customFormat="1" ht="22.5" customHeight="1"/>
    <row r="21" s="38" customFormat="1" ht="22.5" customHeight="1"/>
    <row r="22" s="38" customFormat="1" ht="22.5" customHeight="1"/>
    <row r="23" s="38" customFormat="1" ht="22.5" customHeight="1"/>
    <row r="24" s="38" customFormat="1" ht="22.5" customHeight="1"/>
    <row r="25" s="38" customFormat="1" ht="22.5" customHeight="1"/>
    <row r="26" s="38" customFormat="1" ht="22.5" customHeight="1"/>
    <row r="27" s="38" customFormat="1" ht="22.5" customHeight="1"/>
    <row r="28" s="38" customFormat="1" ht="22.5" customHeight="1"/>
    <row r="29" s="38" customFormat="1" ht="22.5" customHeight="1"/>
    <row r="30" s="38" customFormat="1" ht="22.5" customHeight="1"/>
    <row r="31" s="38" customFormat="1" ht="22.5" customHeight="1"/>
    <row r="32" s="38" customFormat="1" ht="22.5" customHeight="1"/>
    <row r="33" s="38" customFormat="1" ht="22.5" customHeight="1"/>
    <row r="34" s="38" customFormat="1" ht="22.5" customHeight="1"/>
    <row r="35" s="39" customFormat="1" ht="14.25"/>
    <row r="36" s="39" customFormat="1" ht="14.25"/>
    <row r="37" s="39" customFormat="1" ht="14.25"/>
    <row r="38" s="39" customFormat="1" ht="14.25"/>
    <row r="39" s="39" customFormat="1" ht="14.25"/>
    <row r="40" s="39" customFormat="1" ht="14.25"/>
    <row r="41" s="39" customFormat="1" ht="14.25"/>
    <row r="42" s="39" customFormat="1" ht="14.25"/>
    <row r="43" s="39" customFormat="1" ht="14.25"/>
    <row r="44" s="39" customFormat="1" ht="14.25"/>
    <row r="45" s="39" customFormat="1" ht="14.25"/>
    <row r="46" s="39" customFormat="1" ht="14.25"/>
  </sheetData>
  <sheetProtection/>
  <mergeCells count="5">
    <mergeCell ref="A3:G3"/>
    <mergeCell ref="A5:C5"/>
    <mergeCell ref="E5:G5"/>
    <mergeCell ref="A17:G17"/>
    <mergeCell ref="D5:D6"/>
  </mergeCells>
  <printOptions horizontalCentered="1"/>
  <pageMargins left="0.57" right="0.45" top="0.98" bottom="0.73" header="0.51" footer="0.51"/>
  <pageSetup horizontalDpi="600" verticalDpi="600" orientation="landscape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 topLeftCell="A1">
      <selection activeCell="C28" sqref="C28"/>
    </sheetView>
  </sheetViews>
  <sheetFormatPr defaultColWidth="9.00390625" defaultRowHeight="14.25"/>
  <cols>
    <col min="1" max="1" width="39.75390625" style="6" customWidth="1"/>
    <col min="2" max="2" width="10.625" style="6" customWidth="1"/>
    <col min="3" max="4" width="11.00390625" style="6" customWidth="1"/>
    <col min="5" max="5" width="10.125" style="7" customWidth="1"/>
    <col min="6" max="6" width="9.625" style="7" customWidth="1"/>
    <col min="7" max="7" width="11.00390625" style="7" customWidth="1"/>
    <col min="8" max="8" width="9.625" style="6" customWidth="1"/>
    <col min="9" max="9" width="10.375" style="6" customWidth="1"/>
    <col min="10" max="16384" width="9.00390625" style="6" customWidth="1"/>
  </cols>
  <sheetData>
    <row r="1" spans="1:9" s="1" customFormat="1" ht="19.5" customHeight="1">
      <c r="A1" s="8" t="s">
        <v>202</v>
      </c>
      <c r="B1" s="9"/>
      <c r="C1" s="9"/>
      <c r="D1" s="9"/>
      <c r="E1" s="10"/>
      <c r="F1" s="10"/>
      <c r="G1" s="10"/>
      <c r="I1" s="32"/>
    </row>
    <row r="2" spans="1:9" s="2" customFormat="1" ht="30" customHeight="1">
      <c r="A2" s="11" t="s">
        <v>203</v>
      </c>
      <c r="B2" s="11"/>
      <c r="C2" s="11"/>
      <c r="D2" s="11"/>
      <c r="E2" s="11"/>
      <c r="F2" s="11"/>
      <c r="G2" s="11"/>
      <c r="H2" s="11"/>
      <c r="I2" s="11"/>
    </row>
    <row r="3" spans="1:9" s="3" customFormat="1" ht="24" customHeight="1">
      <c r="A3" s="12"/>
      <c r="B3" s="13"/>
      <c r="C3" s="13"/>
      <c r="D3" s="13"/>
      <c r="E3" s="14"/>
      <c r="F3" s="14"/>
      <c r="G3" s="14"/>
      <c r="I3" s="13" t="s">
        <v>5</v>
      </c>
    </row>
    <row r="4" spans="1:9" s="4" customFormat="1" ht="34.5" customHeight="1">
      <c r="A4" s="15" t="s">
        <v>204</v>
      </c>
      <c r="B4" s="16" t="s">
        <v>205</v>
      </c>
      <c r="C4" s="17"/>
      <c r="D4" s="17"/>
      <c r="E4" s="18" t="s">
        <v>206</v>
      </c>
      <c r="F4" s="19"/>
      <c r="G4" s="19"/>
      <c r="H4" s="20" t="s">
        <v>207</v>
      </c>
      <c r="I4" s="20"/>
    </row>
    <row r="5" spans="1:9" s="4" customFormat="1" ht="51" customHeight="1">
      <c r="A5" s="15"/>
      <c r="B5" s="15" t="s">
        <v>208</v>
      </c>
      <c r="C5" s="15" t="s">
        <v>209</v>
      </c>
      <c r="D5" s="15" t="s">
        <v>12</v>
      </c>
      <c r="E5" s="21" t="s">
        <v>208</v>
      </c>
      <c r="F5" s="15" t="s">
        <v>210</v>
      </c>
      <c r="G5" s="15" t="s">
        <v>12</v>
      </c>
      <c r="H5" s="20" t="s">
        <v>211</v>
      </c>
      <c r="I5" s="20" t="s">
        <v>212</v>
      </c>
    </row>
    <row r="6" spans="1:9" s="5" customFormat="1" ht="33" customHeight="1">
      <c r="A6" s="22" t="s">
        <v>213</v>
      </c>
      <c r="B6" s="23">
        <f aca="true" t="shared" si="0" ref="B6:B10">C6+D6</f>
        <v>333</v>
      </c>
      <c r="C6" s="23">
        <f>C7+C8+C9</f>
        <v>333</v>
      </c>
      <c r="D6" s="23"/>
      <c r="E6" s="23">
        <f aca="true" t="shared" si="1" ref="E6:E11">F6+G6</f>
        <v>276</v>
      </c>
      <c r="F6" s="23">
        <f>SUM(F7:F9)</f>
        <v>276</v>
      </c>
      <c r="G6" s="23"/>
      <c r="H6" s="24">
        <f>E6-B6</f>
        <v>-57</v>
      </c>
      <c r="I6" s="33">
        <f>H6/C6</f>
        <v>-0.17117117117117117</v>
      </c>
    </row>
    <row r="7" spans="1:9" s="5" customFormat="1" ht="33" customHeight="1">
      <c r="A7" s="25" t="s">
        <v>214</v>
      </c>
      <c r="B7" s="23">
        <v>0</v>
      </c>
      <c r="C7" s="26">
        <v>0</v>
      </c>
      <c r="D7" s="27"/>
      <c r="E7" s="23">
        <f t="shared" si="1"/>
        <v>0</v>
      </c>
      <c r="F7" s="26">
        <v>0</v>
      </c>
      <c r="G7" s="26"/>
      <c r="H7" s="24">
        <v>0</v>
      </c>
      <c r="I7" s="33">
        <v>0</v>
      </c>
    </row>
    <row r="8" spans="1:9" s="5" customFormat="1" ht="33" customHeight="1">
      <c r="A8" s="25" t="s">
        <v>215</v>
      </c>
      <c r="B8" s="23">
        <f t="shared" si="0"/>
        <v>6</v>
      </c>
      <c r="C8" s="26">
        <v>6</v>
      </c>
      <c r="D8" s="27"/>
      <c r="E8" s="23">
        <f t="shared" si="1"/>
        <v>4</v>
      </c>
      <c r="F8" s="26">
        <v>4</v>
      </c>
      <c r="G8" s="26"/>
      <c r="H8" s="24">
        <f>E8-B8</f>
        <v>-2</v>
      </c>
      <c r="I8" s="33">
        <f>H8/C8</f>
        <v>-0.3333333333333333</v>
      </c>
    </row>
    <row r="9" spans="1:9" s="5" customFormat="1" ht="33" customHeight="1">
      <c r="A9" s="25" t="s">
        <v>216</v>
      </c>
      <c r="B9" s="23">
        <f t="shared" si="0"/>
        <v>327</v>
      </c>
      <c r="C9" s="28">
        <f>C10+C11</f>
        <v>327</v>
      </c>
      <c r="D9" s="23"/>
      <c r="E9" s="23">
        <f t="shared" si="1"/>
        <v>272</v>
      </c>
      <c r="F9" s="28">
        <f>SUM(F10:F11)</f>
        <v>272</v>
      </c>
      <c r="G9" s="28"/>
      <c r="H9" s="24">
        <f>E9-B9</f>
        <v>-55</v>
      </c>
      <c r="I9" s="33">
        <f>H9/C9</f>
        <v>-0.16819571865443425</v>
      </c>
    </row>
    <row r="10" spans="1:9" s="5" customFormat="1" ht="33" customHeight="1">
      <c r="A10" s="29" t="s">
        <v>217</v>
      </c>
      <c r="B10" s="23">
        <f t="shared" si="0"/>
        <v>327</v>
      </c>
      <c r="C10" s="26">
        <v>327</v>
      </c>
      <c r="D10" s="27"/>
      <c r="E10" s="23">
        <f t="shared" si="1"/>
        <v>217</v>
      </c>
      <c r="F10" s="26">
        <v>217</v>
      </c>
      <c r="G10" s="26"/>
      <c r="H10" s="24">
        <f>E10-B10</f>
        <v>-110</v>
      </c>
      <c r="I10" s="33">
        <f>H10/C10</f>
        <v>-0.3363914373088685</v>
      </c>
    </row>
    <row r="11" spans="1:9" s="5" customFormat="1" ht="33" customHeight="1">
      <c r="A11" s="29" t="s">
        <v>218</v>
      </c>
      <c r="B11" s="26">
        <v>0</v>
      </c>
      <c r="C11" s="26">
        <v>0</v>
      </c>
      <c r="D11" s="30"/>
      <c r="E11" s="23">
        <f t="shared" si="1"/>
        <v>55</v>
      </c>
      <c r="F11" s="26">
        <v>55</v>
      </c>
      <c r="G11" s="31"/>
      <c r="H11" s="24">
        <f>E11-B11</f>
        <v>55</v>
      </c>
      <c r="I11" s="33">
        <v>1</v>
      </c>
    </row>
  </sheetData>
  <sheetProtection/>
  <mergeCells count="5">
    <mergeCell ref="A2:I2"/>
    <mergeCell ref="B4:D4"/>
    <mergeCell ref="E4:G4"/>
    <mergeCell ref="H4:I4"/>
    <mergeCell ref="A4:A5"/>
  </mergeCells>
  <printOptions horizontalCentered="1"/>
  <pageMargins left="0.49" right="0.32" top="0.88" bottom="0.66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Administrator</cp:lastModifiedBy>
  <cp:lastPrinted>2018-05-23T07:46:15Z</cp:lastPrinted>
  <dcterms:created xsi:type="dcterms:W3CDTF">2014-04-22T02:59:49Z</dcterms:created>
  <dcterms:modified xsi:type="dcterms:W3CDTF">2019-04-12T07:23:42Z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2052-11.1.0.8415</vt:lpwstr>
  </property>
</Properties>
</file>